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2120" windowHeight="7095" activeTab="0"/>
  </bookViews>
  <sheets>
    <sheet name="PO KAPACITETIMA" sheetId="1" r:id="rId1"/>
    <sheet name="PO ZEMLJAMA" sheetId="2" r:id="rId2"/>
  </sheets>
  <definedNames/>
  <calcPr fullCalcOnLoad="1"/>
</workbook>
</file>

<file path=xl/sharedStrings.xml><?xml version="1.0" encoding="utf-8"?>
<sst xmlns="http://schemas.openxmlformats.org/spreadsheetml/2006/main" count="481" uniqueCount="114">
  <si>
    <t>VRSTA SMJEŠTAJA</t>
  </si>
  <si>
    <t>UDJEL %</t>
  </si>
  <si>
    <t>DOLASCI DOMAĆI</t>
  </si>
  <si>
    <t>DOLASCI STRANI</t>
  </si>
  <si>
    <t>Hoteli</t>
  </si>
  <si>
    <t>NOĆENJA DOMAĆI</t>
  </si>
  <si>
    <t>NOĆENJA STRANI</t>
  </si>
  <si>
    <t>ZEMLJA</t>
  </si>
  <si>
    <t>dolasci</t>
  </si>
  <si>
    <t>noćenja</t>
  </si>
  <si>
    <t xml:space="preserve"> %               noćenja</t>
  </si>
  <si>
    <t>Austrija</t>
  </si>
  <si>
    <t>Australija</t>
  </si>
  <si>
    <t>Belgija</t>
  </si>
  <si>
    <t>B i H</t>
  </si>
  <si>
    <t>Bugarska</t>
  </si>
  <si>
    <t>Češka</t>
  </si>
  <si>
    <t>Danska</t>
  </si>
  <si>
    <t>Estonija</t>
  </si>
  <si>
    <t>Finska</t>
  </si>
  <si>
    <t>Francuska</t>
  </si>
  <si>
    <t>Grčka</t>
  </si>
  <si>
    <t>Irska</t>
  </si>
  <si>
    <t>Island</t>
  </si>
  <si>
    <t>Italija</t>
  </si>
  <si>
    <t>Japan</t>
  </si>
  <si>
    <t>Kanada</t>
  </si>
  <si>
    <t>Letonija</t>
  </si>
  <si>
    <t>Litva</t>
  </si>
  <si>
    <t>Luxemburg</t>
  </si>
  <si>
    <t>Mađarska</t>
  </si>
  <si>
    <t>Makedonija</t>
  </si>
  <si>
    <t>Nizozemska</t>
  </si>
  <si>
    <t>Norveška</t>
  </si>
  <si>
    <t>Novi Zeland</t>
  </si>
  <si>
    <t>Njemačka</t>
  </si>
  <si>
    <t>Poljska</t>
  </si>
  <si>
    <t>Portugal</t>
  </si>
  <si>
    <t>Rumunjska</t>
  </si>
  <si>
    <t>Rusija</t>
  </si>
  <si>
    <t>SAD</t>
  </si>
  <si>
    <t>Slovačka</t>
  </si>
  <si>
    <t>Slovenija</t>
  </si>
  <si>
    <t>Španjolska</t>
  </si>
  <si>
    <t>Švedska</t>
  </si>
  <si>
    <t>Švicarska</t>
  </si>
  <si>
    <t>Turska</t>
  </si>
  <si>
    <t xml:space="preserve">Ukrajina </t>
  </si>
  <si>
    <t>Ostale eur. zemlje</t>
  </si>
  <si>
    <t>Bjelorusija</t>
  </si>
  <si>
    <t>Ukupno strani</t>
  </si>
  <si>
    <t>Ukupno domaći</t>
  </si>
  <si>
    <t>Sveukupno</t>
  </si>
  <si>
    <t>UKUPNO TZ:</t>
  </si>
  <si>
    <t>Crna Gora</t>
  </si>
  <si>
    <t>Srbija</t>
  </si>
  <si>
    <t>Ujedinjeno Kraljevstvo</t>
  </si>
  <si>
    <t>TURISTIČKI PROMET PO ZEMLJAMA</t>
  </si>
  <si>
    <t>TURISTIČKI PROMET PO KAPACITETIMA</t>
  </si>
  <si>
    <t>DOLASCI UKUPNO</t>
  </si>
  <si>
    <t>NOĆENJA UKUPNO</t>
  </si>
  <si>
    <t>Cipar</t>
  </si>
  <si>
    <t>Malta</t>
  </si>
  <si>
    <t>Južnoafrička Republika</t>
  </si>
  <si>
    <t>Ost. afrričke zemlje</t>
  </si>
  <si>
    <t>Ost.zemjle Sj.Amerike</t>
  </si>
  <si>
    <t>Brazil</t>
  </si>
  <si>
    <t>Ost.zemlje J.i Sr.Amerike</t>
  </si>
  <si>
    <t>Izrael</t>
  </si>
  <si>
    <t>Kina</t>
  </si>
  <si>
    <t>Koreja, Republika</t>
  </si>
  <si>
    <t>Ost.azijske zemlje</t>
  </si>
  <si>
    <t>Ost. zemlje Oceanije</t>
  </si>
  <si>
    <t>TURISTIČKA ZAJEDNICA OPĆINE MALINSKA-DUBAŠNICA</t>
  </si>
  <si>
    <t>Albanija</t>
  </si>
  <si>
    <t>Maroko</t>
  </si>
  <si>
    <t>Tunis</t>
  </si>
  <si>
    <t>Argentina</t>
  </si>
  <si>
    <t>Čile</t>
  </si>
  <si>
    <t>Meksiko</t>
  </si>
  <si>
    <t>Indija</t>
  </si>
  <si>
    <t>Indonezija</t>
  </si>
  <si>
    <t>Jordan</t>
  </si>
  <si>
    <t>Katar</t>
  </si>
  <si>
    <t>Kazahstan</t>
  </si>
  <si>
    <t>Kuvajt</t>
  </si>
  <si>
    <t>Oman</t>
  </si>
  <si>
    <t>Ujedinjeni Arapski Emirati</t>
  </si>
  <si>
    <t>2018.</t>
  </si>
  <si>
    <t>Nekomercijalni smještaj:</t>
  </si>
  <si>
    <t>SVEUKUPNO TZ:</t>
  </si>
  <si>
    <t>Kamp</t>
  </si>
  <si>
    <t>Lihtenštajn</t>
  </si>
  <si>
    <t>Tajland</t>
  </si>
  <si>
    <t>Tajvan</t>
  </si>
  <si>
    <t>Kosovo</t>
  </si>
  <si>
    <t>Priv. smještaj - priv.osobe</t>
  </si>
  <si>
    <t>Priv. smještaj-prav.osobe</t>
  </si>
  <si>
    <t>2019.</t>
  </si>
  <si>
    <t>INDEKS 19/18</t>
  </si>
  <si>
    <t xml:space="preserve"> </t>
  </si>
  <si>
    <t>INDEKS KOM. 2019./2018.</t>
  </si>
  <si>
    <t>INDEKS NEKOM. 2019./2018.</t>
  </si>
  <si>
    <t>INDEKS KOM. 2020./2019.</t>
  </si>
  <si>
    <t>INDEKS KOM. 2020./2018.</t>
  </si>
  <si>
    <t>INDEKS NEKOM. 2020./2019.</t>
  </si>
  <si>
    <t>INDEKS NEKOM. 2020./2018.</t>
  </si>
  <si>
    <r>
      <t xml:space="preserve">INDEKS  </t>
    </r>
    <r>
      <rPr>
        <b/>
        <sz val="10"/>
        <rFont val="Calibri"/>
        <family val="2"/>
      </rPr>
      <t xml:space="preserve">Ʃ  </t>
    </r>
    <r>
      <rPr>
        <b/>
        <sz val="10"/>
        <rFont val="Arial"/>
        <family val="2"/>
      </rPr>
      <t xml:space="preserve"> 2020./2019.</t>
    </r>
  </si>
  <si>
    <r>
      <t xml:space="preserve">INDEKS  </t>
    </r>
    <r>
      <rPr>
        <b/>
        <sz val="10"/>
        <rFont val="Calibri"/>
        <family val="2"/>
      </rPr>
      <t xml:space="preserve">Ʃ  </t>
    </r>
    <r>
      <rPr>
        <b/>
        <sz val="10"/>
        <rFont val="Arial"/>
        <family val="2"/>
      </rPr>
      <t xml:space="preserve"> 2020./2018.</t>
    </r>
  </si>
  <si>
    <r>
      <t xml:space="preserve">INDEKS  </t>
    </r>
    <r>
      <rPr>
        <b/>
        <sz val="10"/>
        <rFont val="Calibri"/>
        <family val="2"/>
      </rPr>
      <t xml:space="preserve">Ʃ  </t>
    </r>
    <r>
      <rPr>
        <b/>
        <sz val="10"/>
        <rFont val="Arial"/>
        <family val="2"/>
      </rPr>
      <t xml:space="preserve"> 2019./2018.</t>
    </r>
  </si>
  <si>
    <t>2020.</t>
  </si>
  <si>
    <t>INDEKS 20/19</t>
  </si>
  <si>
    <t>INDEKS20/18</t>
  </si>
  <si>
    <t>III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</si>
</sst>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-* #,##0.00_-;\-* #,##0.00_-;_-* &quot;-&quot;??_-;_-@_-"/>
    <numFmt numFmtId="166" formatCode="0.0"/>
    <numFmt numFmtId="167" formatCode="_(* #,##0_);_(* \(#,##0\);_(* &quot;-&quot;??_);_(@_)"/>
    <numFmt numFmtId="168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2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 style="medium"/>
    </border>
    <border>
      <left style="double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medium"/>
    </border>
    <border>
      <left style="medium"/>
      <right style="medium"/>
      <top style="double"/>
      <bottom style="medium"/>
    </border>
    <border>
      <left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33" borderId="1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6" fontId="8" fillId="0" borderId="12" xfId="0" applyNumberFormat="1" applyFont="1" applyFill="1" applyBorder="1" applyAlignment="1">
      <alignment horizontal="right" vertical="center"/>
    </xf>
    <xf numFmtId="166" fontId="9" fillId="0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4" fillId="33" borderId="11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top" wrapText="1"/>
    </xf>
    <xf numFmtId="3" fontId="4" fillId="0" borderId="19" xfId="0" applyNumberFormat="1" applyFont="1" applyBorder="1" applyAlignment="1">
      <alignment horizontal="right" vertical="top" wrapText="1"/>
    </xf>
    <xf numFmtId="2" fontId="4" fillId="0" borderId="20" xfId="0" applyNumberFormat="1" applyFont="1" applyBorder="1" applyAlignment="1">
      <alignment horizontal="right" vertical="top" wrapText="1"/>
    </xf>
    <xf numFmtId="3" fontId="4" fillId="34" borderId="20" xfId="0" applyNumberFormat="1" applyFont="1" applyFill="1" applyBorder="1" applyAlignment="1">
      <alignment vertical="top" wrapText="1"/>
    </xf>
    <xf numFmtId="0" fontId="4" fillId="34" borderId="20" xfId="0" applyFont="1" applyFill="1" applyBorder="1" applyAlignment="1">
      <alignment vertical="top" wrapText="1"/>
    </xf>
    <xf numFmtId="3" fontId="3" fillId="33" borderId="19" xfId="0" applyNumberFormat="1" applyFont="1" applyFill="1" applyBorder="1" applyAlignment="1">
      <alignment vertical="center" wrapText="1"/>
    </xf>
    <xf numFmtId="2" fontId="3" fillId="33" borderId="20" xfId="0" applyNumberFormat="1" applyFont="1" applyFill="1" applyBorder="1" applyAlignment="1">
      <alignment horizontal="right" vertical="center" wrapText="1"/>
    </xf>
    <xf numFmtId="3" fontId="3" fillId="33" borderId="20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2" fontId="4" fillId="33" borderId="2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2" fontId="3" fillId="33" borderId="0" xfId="0" applyNumberFormat="1" applyFont="1" applyFill="1" applyBorder="1" applyAlignment="1">
      <alignment horizontal="right" vertical="center" wrapText="1"/>
    </xf>
    <xf numFmtId="0" fontId="39" fillId="29" borderId="22" xfId="43" applyBorder="1" applyAlignment="1">
      <alignment/>
    </xf>
    <xf numFmtId="3" fontId="39" fillId="29" borderId="22" xfId="43" applyNumberFormat="1" applyBorder="1" applyAlignment="1">
      <alignment/>
    </xf>
    <xf numFmtId="2" fontId="39" fillId="29" borderId="22" xfId="43" applyNumberFormat="1" applyBorder="1" applyAlignment="1">
      <alignment/>
    </xf>
    <xf numFmtId="168" fontId="39" fillId="29" borderId="22" xfId="43" applyNumberFormat="1" applyBorder="1" applyAlignment="1">
      <alignment/>
    </xf>
    <xf numFmtId="0" fontId="44" fillId="30" borderId="22" xfId="49" applyBorder="1" applyAlignment="1">
      <alignment/>
    </xf>
    <xf numFmtId="3" fontId="44" fillId="30" borderId="22" xfId="49" applyNumberFormat="1" applyBorder="1" applyAlignment="1">
      <alignment/>
    </xf>
    <xf numFmtId="2" fontId="44" fillId="30" borderId="22" xfId="49" applyNumberFormat="1" applyBorder="1" applyAlignment="1">
      <alignment/>
    </xf>
    <xf numFmtId="168" fontId="44" fillId="30" borderId="22" xfId="49" applyNumberFormat="1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168" fontId="0" fillId="0" borderId="22" xfId="0" applyNumberFormat="1" applyBorder="1" applyAlignment="1">
      <alignment/>
    </xf>
    <xf numFmtId="0" fontId="6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68" fontId="6" fillId="0" borderId="22" xfId="0" applyNumberFormat="1" applyFont="1" applyBorder="1" applyAlignment="1">
      <alignment/>
    </xf>
    <xf numFmtId="3" fontId="0" fillId="0" borderId="0" xfId="0" applyNumberFormat="1" applyAlignment="1">
      <alignment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21" xfId="0" applyNumberFormat="1" applyFont="1" applyBorder="1" applyAlignment="1">
      <alignment horizontal="right" vertical="top" wrapText="1"/>
    </xf>
    <xf numFmtId="0" fontId="4" fillId="0" borderId="23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2" fontId="3" fillId="33" borderId="2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L42" sqref="L42:M42"/>
    </sheetView>
  </sheetViews>
  <sheetFormatPr defaultColWidth="9.140625" defaultRowHeight="12.75"/>
  <cols>
    <col min="1" max="1" width="24.140625" style="0" customWidth="1"/>
    <col min="2" max="2" width="10.8515625" style="0" customWidth="1"/>
    <col min="3" max="3" width="9.28125" style="0" customWidth="1"/>
    <col min="4" max="4" width="9.57421875" style="0" customWidth="1"/>
    <col min="5" max="5" width="10.140625" style="0" customWidth="1"/>
    <col min="6" max="6" width="11.00390625" style="0" customWidth="1"/>
    <col min="7" max="7" width="10.00390625" style="0" customWidth="1"/>
    <col min="8" max="8" width="9.57421875" style="0" customWidth="1"/>
    <col min="9" max="9" width="9.8515625" style="0" customWidth="1"/>
    <col min="10" max="10" width="9.421875" style="0" customWidth="1"/>
    <col min="11" max="11" width="10.140625" style="0" customWidth="1"/>
    <col min="12" max="12" width="10.00390625" style="0" customWidth="1"/>
    <col min="13" max="13" width="10.421875" style="0" customWidth="1"/>
  </cols>
  <sheetData>
    <row r="1" spans="1:13" ht="14.25">
      <c r="A1" s="58" t="s">
        <v>73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4.25">
      <c r="A2" s="58" t="s">
        <v>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4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8.75" thickBot="1">
      <c r="A4" s="59" t="s">
        <v>113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 thickBot="1">
      <c r="A5" s="15"/>
      <c r="B5" s="62" t="s">
        <v>110</v>
      </c>
      <c r="C5" s="63"/>
      <c r="D5" s="63"/>
      <c r="E5" s="64"/>
      <c r="F5" s="60" t="s">
        <v>98</v>
      </c>
      <c r="G5" s="60"/>
      <c r="H5" s="60"/>
      <c r="I5" s="61"/>
      <c r="J5" s="60" t="s">
        <v>88</v>
      </c>
      <c r="K5" s="60"/>
      <c r="L5" s="60"/>
      <c r="M5" s="61"/>
    </row>
    <row r="6" spans="1:13" ht="33.75" customHeight="1" thickBot="1" thickTop="1">
      <c r="A6" s="16" t="s">
        <v>0</v>
      </c>
      <c r="B6" s="17" t="s">
        <v>59</v>
      </c>
      <c r="C6" s="18" t="s">
        <v>1</v>
      </c>
      <c r="D6" s="18" t="s">
        <v>2</v>
      </c>
      <c r="E6" s="19" t="s">
        <v>3</v>
      </c>
      <c r="F6" s="18" t="s">
        <v>59</v>
      </c>
      <c r="G6" s="18" t="s">
        <v>1</v>
      </c>
      <c r="H6" s="18" t="s">
        <v>2</v>
      </c>
      <c r="I6" s="18" t="s">
        <v>3</v>
      </c>
      <c r="J6" s="18" t="s">
        <v>59</v>
      </c>
      <c r="K6" s="18" t="s">
        <v>1</v>
      </c>
      <c r="L6" s="18" t="s">
        <v>2</v>
      </c>
      <c r="M6" s="18" t="s">
        <v>3</v>
      </c>
    </row>
    <row r="7" spans="1:13" ht="13.5" thickBot="1">
      <c r="A7" s="21" t="s">
        <v>4</v>
      </c>
      <c r="B7" s="24">
        <f>D7+E7</f>
        <v>112</v>
      </c>
      <c r="C7" s="25">
        <f>IF($B$11&lt;&gt;0,(B7/$B$11)*100,"-")</f>
        <v>48.275862068965516</v>
      </c>
      <c r="D7" s="26">
        <v>44</v>
      </c>
      <c r="E7" s="26">
        <v>68</v>
      </c>
      <c r="F7" s="24">
        <f>H7+I7</f>
        <v>1212</v>
      </c>
      <c r="G7" s="25">
        <f>IF($F$11&lt;&gt;0,(F7/$F$11)*100,"-")</f>
        <v>86.07954545454545</v>
      </c>
      <c r="H7" s="26">
        <v>222</v>
      </c>
      <c r="I7" s="26">
        <v>990</v>
      </c>
      <c r="J7" s="24">
        <f>L7+M7</f>
        <v>1808</v>
      </c>
      <c r="K7" s="25">
        <f>IF($J$11&lt;&gt;0,(J7/$J$11)*100,"-")</f>
        <v>87.76699029126213</v>
      </c>
      <c r="L7" s="26">
        <v>491</v>
      </c>
      <c r="M7" s="26">
        <v>1317</v>
      </c>
    </row>
    <row r="8" spans="1:13" ht="15" customHeight="1" thickBot="1">
      <c r="A8" s="21" t="s">
        <v>96</v>
      </c>
      <c r="B8" s="24">
        <f>D8+E8</f>
        <v>112</v>
      </c>
      <c r="C8" s="25">
        <f>IF($B$11&lt;&gt;0,(B8/$B$11)*100,"-")</f>
        <v>48.275862068965516</v>
      </c>
      <c r="D8" s="26">
        <v>59</v>
      </c>
      <c r="E8" s="26">
        <v>53</v>
      </c>
      <c r="F8" s="24">
        <f>H8+I8</f>
        <v>148</v>
      </c>
      <c r="G8" s="25">
        <f>IF($F$11&lt;&gt;0,(F8/$F$11)*100,"-")</f>
        <v>10.511363636363637</v>
      </c>
      <c r="H8" s="26">
        <v>73</v>
      </c>
      <c r="I8" s="26">
        <v>75</v>
      </c>
      <c r="J8" s="24">
        <f>L8+M8</f>
        <v>143</v>
      </c>
      <c r="K8" s="25">
        <f>IF($J$11&lt;&gt;0,(J8/$J$11)*100,"-")</f>
        <v>6.941747572815533</v>
      </c>
      <c r="L8" s="26">
        <v>28</v>
      </c>
      <c r="M8" s="26">
        <v>115</v>
      </c>
    </row>
    <row r="9" spans="1:13" ht="15" customHeight="1" thickBot="1">
      <c r="A9" s="21" t="s">
        <v>97</v>
      </c>
      <c r="B9" s="24">
        <f>D9+E9</f>
        <v>8</v>
      </c>
      <c r="C9" s="25">
        <f>IF($B$11&lt;&gt;0,(B9/$B$11)*100,"-")</f>
        <v>3.4482758620689653</v>
      </c>
      <c r="D9" s="26"/>
      <c r="E9" s="26">
        <v>8</v>
      </c>
      <c r="F9" s="24">
        <f>H9+I9</f>
        <v>48</v>
      </c>
      <c r="G9" s="25">
        <f>IF($F$11&lt;&gt;0,(F9/$F$11)*100,"-")</f>
        <v>3.4090909090909087</v>
      </c>
      <c r="H9" s="26">
        <v>19</v>
      </c>
      <c r="I9" s="26">
        <v>29</v>
      </c>
      <c r="J9" s="24">
        <f>L9+M9</f>
        <v>109</v>
      </c>
      <c r="K9" s="25">
        <f>IF($J$11&lt;&gt;0,(J9/$J$11)*100,"-")</f>
        <v>5.29126213592233</v>
      </c>
      <c r="L9" s="26">
        <v>41</v>
      </c>
      <c r="M9" s="26">
        <v>68</v>
      </c>
    </row>
    <row r="10" spans="1:13" ht="13.5" thickBot="1">
      <c r="A10" s="21" t="s">
        <v>91</v>
      </c>
      <c r="B10" s="24">
        <f>D10+E10</f>
        <v>0</v>
      </c>
      <c r="C10" s="25">
        <f>IF($B$11&lt;&gt;0,(B10/$B$11)*100,"-")</f>
        <v>0</v>
      </c>
      <c r="D10" s="27"/>
      <c r="E10" s="26"/>
      <c r="F10" s="24">
        <f>H10+I10</f>
        <v>0</v>
      </c>
      <c r="G10" s="25">
        <f>IF($F$11&lt;&gt;0,(F10/$F$11)*100,"-")</f>
        <v>0</v>
      </c>
      <c r="H10" s="27"/>
      <c r="I10" s="26"/>
      <c r="J10" s="24">
        <f>L10+M10</f>
        <v>0</v>
      </c>
      <c r="K10" s="25">
        <f>IF($J$11&lt;&gt;0,(J10/$J$11)*100,"-")</f>
        <v>0</v>
      </c>
      <c r="L10" s="27"/>
      <c r="M10" s="26"/>
    </row>
    <row r="11" spans="1:13" ht="28.5" customHeight="1" thickBot="1">
      <c r="A11" s="22" t="s">
        <v>53</v>
      </c>
      <c r="B11" s="28">
        <f>SUM(B7:B10)</f>
        <v>232</v>
      </c>
      <c r="C11" s="29">
        <f>IF($B$13&lt;&gt;0,(B11/$B$13)*100,"-")</f>
        <v>60.259740259740255</v>
      </c>
      <c r="D11" s="30">
        <f>SUM(D7:D10)</f>
        <v>103</v>
      </c>
      <c r="E11" s="30">
        <f>SUM(E7:E10)</f>
        <v>129</v>
      </c>
      <c r="F11" s="28">
        <f>SUM(F7:F10)</f>
        <v>1408</v>
      </c>
      <c r="G11" s="52">
        <f>IF($F$13&lt;&gt;0,(F11/$F$13)*100,"-")</f>
        <v>96.96969696969697</v>
      </c>
      <c r="H11" s="30">
        <f>SUM(H7:H10)</f>
        <v>314</v>
      </c>
      <c r="I11" s="30">
        <f>SUM(I7:I10)</f>
        <v>1094</v>
      </c>
      <c r="J11" s="28">
        <f>SUM(J7:J10)</f>
        <v>2060</v>
      </c>
      <c r="K11" s="29">
        <f>IF($J$13&lt;&gt;0,(J11/$J$13)*100,"-")</f>
        <v>98.7535953978907</v>
      </c>
      <c r="L11" s="30">
        <f>SUM(L7:L10)</f>
        <v>560</v>
      </c>
      <c r="M11" s="30">
        <f>SUM(M7:M10)</f>
        <v>1500</v>
      </c>
    </row>
    <row r="12" spans="1:13" ht="13.5" thickTop="1">
      <c r="A12" s="23" t="s">
        <v>89</v>
      </c>
      <c r="B12" s="31">
        <f>SUM(D12,E12)</f>
        <v>153</v>
      </c>
      <c r="C12" s="32">
        <f>IF($B$13&lt;&gt;0,(B12/$B$13)*100,"-")</f>
        <v>39.740259740259745</v>
      </c>
      <c r="D12" s="51">
        <v>111</v>
      </c>
      <c r="E12" s="51">
        <v>42</v>
      </c>
      <c r="F12" s="31">
        <f>SUM(H12,I12)</f>
        <v>44</v>
      </c>
      <c r="G12" s="54">
        <f>IF($F$13&lt;&gt;0,(F12/$F$13)*100,"-")</f>
        <v>3.0303030303030303</v>
      </c>
      <c r="H12" s="51">
        <v>4</v>
      </c>
      <c r="I12" s="51">
        <v>40</v>
      </c>
      <c r="J12" s="31">
        <f>SUM(L12,M12)</f>
        <v>26</v>
      </c>
      <c r="K12" s="54">
        <f>IF($J$13&lt;&gt;0,(J12/$J$13)*100,"-")</f>
        <v>1.2464046021093003</v>
      </c>
      <c r="L12" s="31">
        <v>2</v>
      </c>
      <c r="M12" s="31">
        <v>24</v>
      </c>
    </row>
    <row r="13" spans="1:13" ht="12.75">
      <c r="A13" s="11" t="s">
        <v>90</v>
      </c>
      <c r="B13" s="33">
        <f>SUM(B11,B12)</f>
        <v>385</v>
      </c>
      <c r="C13" s="34">
        <f>IF($B$13&lt;&gt;0,(B13/$B$13)*100,"-")</f>
        <v>100</v>
      </c>
      <c r="D13" s="33">
        <f>SUM(D11,D12)</f>
        <v>214</v>
      </c>
      <c r="E13" s="33">
        <f>SUM(E11,E12)</f>
        <v>171</v>
      </c>
      <c r="F13" s="33">
        <f>SUM(F11,F12)</f>
        <v>1452</v>
      </c>
      <c r="G13" s="53">
        <f>IF($F$13&lt;&gt;0,(F13/$F$13)*100,"-")</f>
        <v>100</v>
      </c>
      <c r="H13" s="33">
        <f>SUM(H11,H12)</f>
        <v>318</v>
      </c>
      <c r="I13" s="33">
        <f>SUM(I11,I12)</f>
        <v>1134</v>
      </c>
      <c r="J13" s="33">
        <f>SUM(J11,J12)</f>
        <v>2086</v>
      </c>
      <c r="K13" s="34">
        <f>IF($J$13&lt;&gt;0,(J13/$J$13)*100,"-")</f>
        <v>100</v>
      </c>
      <c r="L13" s="33">
        <f>SUM(L11,L12)</f>
        <v>562</v>
      </c>
      <c r="M13" s="33">
        <f>SUM(M11,M12)</f>
        <v>1524</v>
      </c>
    </row>
    <row r="14" spans="1:13" ht="15.75" thickBot="1">
      <c r="A14" s="5"/>
      <c r="B14" s="6"/>
      <c r="D14" s="6"/>
      <c r="E14" s="6"/>
      <c r="F14" s="6"/>
      <c r="H14" s="6"/>
      <c r="I14" s="6"/>
      <c r="J14" s="6"/>
      <c r="L14" s="6"/>
      <c r="M14" s="6"/>
    </row>
    <row r="15" spans="1:9" ht="16.5" thickBot="1" thickTop="1">
      <c r="A15" s="1" t="s">
        <v>103</v>
      </c>
      <c r="B15" s="7">
        <f>IF(OR(B11&lt;&gt;0)*(F11&lt;&gt;0),B11/F11*100," ")</f>
        <v>16.477272727272727</v>
      </c>
      <c r="C15" s="7">
        <f>IF(OR(C11&lt;&gt;0)*(G11&lt;&gt;0),C11/G11*100," ")</f>
        <v>62.14285714285713</v>
      </c>
      <c r="D15" s="7">
        <f>IF(OR(D11&lt;&gt;0)*(H11&lt;&gt;0),D11/H11*100," ")</f>
        <v>32.802547770700635</v>
      </c>
      <c r="E15" s="7">
        <f>IF(OR(E11&lt;&gt;0)*(I11&lt;&gt;0),E11/I11*100," ")</f>
        <v>11.791590493601463</v>
      </c>
      <c r="F15" s="6"/>
      <c r="H15" s="6"/>
      <c r="I15" s="6"/>
    </row>
    <row r="16" spans="1:9" ht="16.5" thickBot="1" thickTop="1">
      <c r="A16" s="1" t="s">
        <v>104</v>
      </c>
      <c r="B16" s="7">
        <f>IF(OR(B11&lt;&gt;0)*(J11&lt;&gt;0),B11/J11*100," ")</f>
        <v>11.262135922330096</v>
      </c>
      <c r="C16" s="7">
        <f>IF(OR(C11&lt;&gt;0)*(K11&lt;&gt;0),C11/K11*100," ")</f>
        <v>61.02030008826125</v>
      </c>
      <c r="D16" s="7">
        <f>IF(OR(D11&lt;&gt;0)*(L11&lt;&gt;0),D11/L11*100," ")</f>
        <v>18.392857142857146</v>
      </c>
      <c r="E16" s="7">
        <f>IF(OR(E11&lt;&gt;0)*(M11&lt;&gt;0),E11/M11*100," ")</f>
        <v>8.6</v>
      </c>
      <c r="F16" s="6"/>
      <c r="H16" s="6"/>
      <c r="I16" s="6"/>
    </row>
    <row r="17" spans="1:9" ht="16.5" thickBot="1" thickTop="1">
      <c r="A17" s="1" t="s">
        <v>101</v>
      </c>
      <c r="B17" s="7">
        <f>IF(OR(F11&lt;&gt;0)*(J11&lt;&gt;0),F11/J11*100," ")</f>
        <v>68.3495145631068</v>
      </c>
      <c r="C17" s="7">
        <f>IF(OR(G11&lt;&gt;0)*(K11&lt;&gt;0),G11/K11*100," ")</f>
        <v>98.19358634892615</v>
      </c>
      <c r="D17" s="7">
        <f>IF(OR(H11&lt;&gt;0)*(L11&lt;&gt;0),H11/L11*100," ")</f>
        <v>56.07142857142857</v>
      </c>
      <c r="E17" s="7">
        <f>IF(OR(I11&lt;&gt;0)*(M11&lt;&gt;0),I11/M11*100," ")</f>
        <v>72.93333333333332</v>
      </c>
      <c r="F17" s="6"/>
      <c r="H17" s="6"/>
      <c r="I17" s="6"/>
    </row>
    <row r="18" spans="1:9" ht="16.5" thickBot="1" thickTop="1">
      <c r="A18" s="20" t="s">
        <v>105</v>
      </c>
      <c r="B18" s="8">
        <f>IF(OR(B12&lt;&gt;0)*(F12&lt;&gt;0),B12/F12*100," ")</f>
        <v>347.7272727272727</v>
      </c>
      <c r="C18" s="8">
        <f>IF(OR(C12&lt;&gt;0)*(G12&lt;&gt;0),C12/G12*100," ")</f>
        <v>1311.4285714285716</v>
      </c>
      <c r="D18" s="8">
        <f>IF(OR(D12&lt;&gt;0)*(H12&lt;&gt;0),D12/H12*100," ")</f>
        <v>2775</v>
      </c>
      <c r="E18" s="8">
        <f>IF(OR(E12&lt;&gt;0)*(I12&lt;&gt;0),E12/I12*100," ")</f>
        <v>105</v>
      </c>
      <c r="F18" s="6"/>
      <c r="H18" s="6"/>
      <c r="I18" s="6"/>
    </row>
    <row r="19" spans="1:9" ht="16.5" thickBot="1" thickTop="1">
      <c r="A19" s="20" t="s">
        <v>106</v>
      </c>
      <c r="B19" s="8">
        <f>IF(OR(B12&lt;&gt;0)*(J12&lt;&gt;0),B12/J12*100," ")</f>
        <v>588.4615384615385</v>
      </c>
      <c r="C19" s="8">
        <f>IF(OR(C12&lt;&gt;0)*(K12&lt;&gt;0),C12/K12*100," ")</f>
        <v>3188.3916083916083</v>
      </c>
      <c r="D19" s="8">
        <f>IF(OR(D12&lt;&gt;0)*(L12&lt;&gt;0),D12/L12*100," ")</f>
        <v>5550</v>
      </c>
      <c r="E19" s="8">
        <f>IF(OR(E12&lt;&gt;0)*(M12&lt;&gt;0),E12/M12*100," ")</f>
        <v>175</v>
      </c>
      <c r="F19" s="6"/>
      <c r="H19" s="6"/>
      <c r="I19" s="6"/>
    </row>
    <row r="20" spans="1:9" ht="16.5" thickBot="1" thickTop="1">
      <c r="A20" s="20" t="s">
        <v>102</v>
      </c>
      <c r="B20" s="8">
        <f>IF(OR(F12&lt;&gt;0)*(J12&lt;&gt;0),F12/J12*100," ")</f>
        <v>169.23076923076923</v>
      </c>
      <c r="C20" s="8">
        <f>IF(OR(G12&lt;&gt;0)*(K12&lt;&gt;0),G12/K12*100," ")</f>
        <v>243.1235431235431</v>
      </c>
      <c r="D20" s="8">
        <f>IF(OR(H12&lt;&gt;0)*(L12&lt;&gt;0),H12/L12*100," ")</f>
        <v>200</v>
      </c>
      <c r="E20" s="8">
        <f>IF(OR(I12&lt;&gt;0)*(M12&lt;&gt;0),I12/M12*100," ")</f>
        <v>166.66666666666669</v>
      </c>
      <c r="F20" s="6"/>
      <c r="H20" s="6"/>
      <c r="I20" s="6"/>
    </row>
    <row r="21" spans="1:9" ht="16.5" thickBot="1" thickTop="1">
      <c r="A21" s="1" t="s">
        <v>107</v>
      </c>
      <c r="B21" s="8">
        <f>IF(OR(B13&lt;&gt;0)*(F13&lt;&gt;0),B13/F13*100," ")</f>
        <v>26.515151515151516</v>
      </c>
      <c r="C21" s="8">
        <f>IF(OR(C13&lt;&gt;0)*(G13&lt;&gt;0),C13/G13*100," ")</f>
        <v>100</v>
      </c>
      <c r="D21" s="8">
        <f>IF(OR(D13&lt;&gt;0)*(H13&lt;&gt;0),D13/H13*100," ")</f>
        <v>67.29559748427673</v>
      </c>
      <c r="E21" s="8">
        <f>IF(OR(E13&lt;&gt;0)*(I13&lt;&gt;0),E13/I13*100," ")</f>
        <v>15.079365079365079</v>
      </c>
      <c r="F21" s="6"/>
      <c r="H21" s="6"/>
      <c r="I21" s="6"/>
    </row>
    <row r="22" spans="1:9" ht="16.5" thickBot="1" thickTop="1">
      <c r="A22" s="1" t="s">
        <v>108</v>
      </c>
      <c r="B22" s="8">
        <f>IF(OR(B13&lt;&gt;0)*(J13&lt;&gt;0),B13/J13*100," ")</f>
        <v>18.456375838926174</v>
      </c>
      <c r="C22" s="8">
        <f>IF(OR(C13&lt;&gt;0)*(K13&lt;&gt;0),C13/K13*100," ")</f>
        <v>100</v>
      </c>
      <c r="D22" s="8">
        <f>IF(OR(D13&lt;&gt;0)*(L13&lt;&gt;0),D13/L13*100," ")</f>
        <v>38.07829181494662</v>
      </c>
      <c r="E22" s="8">
        <f>IF(OR(E13&lt;&gt;0)*(M13&lt;&gt;0),E13/M13*100," ")</f>
        <v>11.220472440944881</v>
      </c>
      <c r="F22" s="6"/>
      <c r="H22" s="6"/>
      <c r="I22" s="6"/>
    </row>
    <row r="23" spans="1:9" ht="15.75" thickTop="1">
      <c r="A23" s="1" t="s">
        <v>109</v>
      </c>
      <c r="B23" s="8">
        <f>IF(OR(F13&lt;&gt;0)*(J13&lt;&gt;0),F13/J13*100," ")</f>
        <v>69.60690316395014</v>
      </c>
      <c r="C23" s="8">
        <f>IF(OR(G13&lt;&gt;0)*(K13&lt;&gt;0),G13/K13*100," ")</f>
        <v>100</v>
      </c>
      <c r="D23" s="8">
        <f>IF(OR(H13&lt;&gt;0)*(L13&lt;&gt;0),H13/L13*100," ")</f>
        <v>56.58362989323843</v>
      </c>
      <c r="E23" s="8">
        <f>IF(OR(I13&lt;&gt;0)*(M13&lt;&gt;0),I13/M13*100," ")</f>
        <v>74.40944881889764</v>
      </c>
      <c r="F23" s="6"/>
      <c r="H23" s="6"/>
      <c r="I23" s="6"/>
    </row>
    <row r="24" spans="1:9" ht="15">
      <c r="A24" s="5"/>
      <c r="B24" s="6"/>
      <c r="D24" s="6"/>
      <c r="E24" s="6"/>
      <c r="F24" s="6"/>
      <c r="H24" s="6"/>
      <c r="I24" s="6"/>
    </row>
    <row r="25" spans="1:9" ht="15">
      <c r="A25" s="5"/>
      <c r="B25" s="6"/>
      <c r="D25" s="6"/>
      <c r="E25" s="6"/>
      <c r="F25" s="6"/>
      <c r="H25" s="6"/>
      <c r="I25" s="6"/>
    </row>
    <row r="26" spans="1:9" ht="15">
      <c r="A26" s="5"/>
      <c r="B26" s="6"/>
      <c r="D26" s="6"/>
      <c r="E26" s="6"/>
      <c r="F26" s="6"/>
      <c r="H26" s="6"/>
      <c r="I26" s="6"/>
    </row>
    <row r="27" spans="1:9" ht="15">
      <c r="A27" s="5"/>
      <c r="B27" s="6"/>
      <c r="D27" s="6"/>
      <c r="E27" s="6"/>
      <c r="F27" s="6"/>
      <c r="H27" s="6"/>
      <c r="I27" s="6"/>
    </row>
    <row r="28" spans="1:9" ht="15">
      <c r="A28" s="5"/>
      <c r="B28" s="6"/>
      <c r="D28" s="6"/>
      <c r="E28" s="6"/>
      <c r="F28" s="6"/>
      <c r="H28" s="6"/>
      <c r="I28" s="6"/>
    </row>
    <row r="29" spans="1:9" ht="15">
      <c r="A29" s="5"/>
      <c r="B29" s="6"/>
      <c r="D29" s="6"/>
      <c r="E29" s="6"/>
      <c r="F29" s="6"/>
      <c r="H29" s="6"/>
      <c r="I29" s="6"/>
    </row>
    <row r="30" spans="1:9" ht="15">
      <c r="A30" s="5"/>
      <c r="B30" s="6"/>
      <c r="D30" s="6"/>
      <c r="E30" s="6"/>
      <c r="F30" s="6"/>
      <c r="H30" s="6"/>
      <c r="I30" s="6"/>
    </row>
    <row r="31" spans="1:13" ht="18">
      <c r="A31" s="59" t="s">
        <v>113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9" ht="15">
      <c r="A32" s="5"/>
      <c r="B32" s="6"/>
      <c r="D32" s="6"/>
      <c r="E32" s="6"/>
      <c r="F32" s="6"/>
      <c r="H32" s="6"/>
      <c r="I32" s="6"/>
    </row>
    <row r="33" spans="1:9" ht="15">
      <c r="A33" s="5"/>
      <c r="B33" s="6"/>
      <c r="D33" s="6"/>
      <c r="E33" s="6"/>
      <c r="F33" s="6"/>
      <c r="H33" s="6"/>
      <c r="I33" s="6"/>
    </row>
    <row r="34" ht="13.5" thickBot="1">
      <c r="A34" s="1"/>
    </row>
    <row r="35" spans="2:13" ht="15.75" thickBot="1">
      <c r="B35" s="62" t="s">
        <v>110</v>
      </c>
      <c r="C35" s="63"/>
      <c r="D35" s="63"/>
      <c r="E35" s="64"/>
      <c r="F35" s="60" t="s">
        <v>98</v>
      </c>
      <c r="G35" s="60"/>
      <c r="H35" s="60"/>
      <c r="I35" s="61"/>
      <c r="J35" s="60" t="s">
        <v>88</v>
      </c>
      <c r="K35" s="60"/>
      <c r="L35" s="60"/>
      <c r="M35" s="61"/>
    </row>
    <row r="36" spans="1:13" ht="36.75" customHeight="1" thickBot="1" thickTop="1">
      <c r="A36" s="16" t="s">
        <v>0</v>
      </c>
      <c r="B36" s="17" t="s">
        <v>60</v>
      </c>
      <c r="C36" s="18" t="s">
        <v>1</v>
      </c>
      <c r="D36" s="18" t="s">
        <v>5</v>
      </c>
      <c r="E36" s="19" t="s">
        <v>6</v>
      </c>
      <c r="F36" s="18" t="s">
        <v>60</v>
      </c>
      <c r="G36" s="18" t="s">
        <v>1</v>
      </c>
      <c r="H36" s="18" t="s">
        <v>5</v>
      </c>
      <c r="I36" s="18" t="s">
        <v>6</v>
      </c>
      <c r="J36" s="18" t="s">
        <v>60</v>
      </c>
      <c r="K36" s="18" t="s">
        <v>1</v>
      </c>
      <c r="L36" s="18" t="s">
        <v>5</v>
      </c>
      <c r="M36" s="18" t="s">
        <v>6</v>
      </c>
    </row>
    <row r="37" spans="1:13" ht="13.5" thickBot="1">
      <c r="A37" s="2" t="s">
        <v>4</v>
      </c>
      <c r="B37" s="24">
        <f>D37+E37</f>
        <v>502</v>
      </c>
      <c r="C37" s="25">
        <f>IF($B$41&lt;&gt;0,(B37/$B$41)*100,"-")</f>
        <v>19.24846625766871</v>
      </c>
      <c r="D37" s="26">
        <v>75</v>
      </c>
      <c r="E37" s="26">
        <v>427</v>
      </c>
      <c r="F37" s="24">
        <f>H37+I37</f>
        <v>3915</v>
      </c>
      <c r="G37" s="25">
        <f>IF($F$41&lt;&gt;0,(F37/$F$41)*100,"-")</f>
        <v>64.21190749548958</v>
      </c>
      <c r="H37" s="26">
        <v>388</v>
      </c>
      <c r="I37" s="26">
        <v>3527</v>
      </c>
      <c r="J37" s="24">
        <f>L37+M37</f>
        <v>4846</v>
      </c>
      <c r="K37" s="25">
        <f>IF($J$41&lt;&gt;0,(J37/$J$41)*100,"-")</f>
        <v>63.64591541896506</v>
      </c>
      <c r="L37" s="26">
        <v>798</v>
      </c>
      <c r="M37" s="26">
        <v>4048</v>
      </c>
    </row>
    <row r="38" spans="1:13" ht="15" customHeight="1" thickBot="1">
      <c r="A38" s="21" t="s">
        <v>96</v>
      </c>
      <c r="B38" s="24">
        <f>D38+E38</f>
        <v>2083</v>
      </c>
      <c r="C38" s="25">
        <f>IF($B$41&lt;&gt;0,(B38/$B$41)*100,"-")</f>
        <v>79.86963190184049</v>
      </c>
      <c r="D38" s="26">
        <v>1012</v>
      </c>
      <c r="E38" s="26">
        <v>1071</v>
      </c>
      <c r="F38" s="24">
        <f>H38+I38</f>
        <v>2027</v>
      </c>
      <c r="G38" s="25">
        <f>IF($F$41&lt;&gt;0,(F38/$F$41)*100,"-")</f>
        <v>33.24585861899295</v>
      </c>
      <c r="H38" s="26">
        <v>1075</v>
      </c>
      <c r="I38" s="26">
        <v>952</v>
      </c>
      <c r="J38" s="24">
        <f>L38+M38</f>
        <v>2488</v>
      </c>
      <c r="K38" s="25">
        <f>IF($J$41&lt;&gt;0,(J38/$J$41)*100,"-")</f>
        <v>32.67664827948516</v>
      </c>
      <c r="L38" s="26">
        <v>1197</v>
      </c>
      <c r="M38" s="26">
        <v>1291</v>
      </c>
    </row>
    <row r="39" spans="1:13" ht="15" customHeight="1" thickBot="1">
      <c r="A39" s="21" t="s">
        <v>97</v>
      </c>
      <c r="B39" s="24">
        <f>D39+E39</f>
        <v>23</v>
      </c>
      <c r="C39" s="25">
        <f>IF($B$41&lt;&gt;0,(B39/$B$41)*100,"-")</f>
        <v>0.8819018404907975</v>
      </c>
      <c r="D39" s="26"/>
      <c r="E39" s="26">
        <v>23</v>
      </c>
      <c r="F39" s="24">
        <f>H39+I39</f>
        <v>155</v>
      </c>
      <c r="G39" s="25">
        <f>IF($F$41&lt;&gt;0,(F39/$F$41)*100,"-")</f>
        <v>2.5422338855174678</v>
      </c>
      <c r="H39" s="26">
        <v>62</v>
      </c>
      <c r="I39" s="26">
        <v>93</v>
      </c>
      <c r="J39" s="24">
        <f>L39+M39</f>
        <v>280</v>
      </c>
      <c r="K39" s="25">
        <f>IF($J$41&lt;&gt;0,(J39/$J$41)*100,"-")</f>
        <v>3.677436301549777</v>
      </c>
      <c r="L39" s="26">
        <v>139</v>
      </c>
      <c r="M39" s="26">
        <v>141</v>
      </c>
    </row>
    <row r="40" spans="1:13" ht="13.5" thickBot="1">
      <c r="A40" s="2" t="s">
        <v>91</v>
      </c>
      <c r="B40" s="24">
        <f>D40+E40</f>
        <v>0</v>
      </c>
      <c r="C40" s="25">
        <f>IF($B$41&lt;&gt;0,(B40/$B$41)*100,"-")</f>
        <v>0</v>
      </c>
      <c r="D40" s="27"/>
      <c r="E40" s="26"/>
      <c r="F40" s="24">
        <f>H40+I40</f>
        <v>0</v>
      </c>
      <c r="G40" s="25">
        <f>IF($F$41&lt;&gt;0,(F40/$F$41)*100,"-")</f>
        <v>0</v>
      </c>
      <c r="H40" s="27"/>
      <c r="I40" s="26"/>
      <c r="J40" s="24">
        <f>L40+M40</f>
        <v>0</v>
      </c>
      <c r="K40" s="25">
        <f>IF($J$41&lt;&gt;0,(J40/$J$41)*100,"-")</f>
        <v>0</v>
      </c>
      <c r="L40" s="27"/>
      <c r="M40" s="26"/>
    </row>
    <row r="41" spans="1:13" ht="25.5" customHeight="1" thickBot="1">
      <c r="A41" s="3" t="s">
        <v>53</v>
      </c>
      <c r="B41" s="28">
        <f>SUM(B37:B40)</f>
        <v>2608</v>
      </c>
      <c r="C41" s="29">
        <f>IF($B$43&lt;&gt;0,(B41/$B$43)*100,"-")</f>
        <v>51.32847864593584</v>
      </c>
      <c r="D41" s="30">
        <f>SUM(D37:D40)</f>
        <v>1087</v>
      </c>
      <c r="E41" s="30">
        <f>SUM(E37:E40)</f>
        <v>1521</v>
      </c>
      <c r="F41" s="28">
        <f>SUM(F37:F40)</f>
        <v>6097</v>
      </c>
      <c r="G41" s="29">
        <f>IF($F$43&lt;&gt;0,(F41/$F$43)*100,"-")</f>
        <v>85.1536312849162</v>
      </c>
      <c r="H41" s="30">
        <f>SUM(H37:H40)</f>
        <v>1525</v>
      </c>
      <c r="I41" s="30">
        <f>SUM(I37:I40)</f>
        <v>4572</v>
      </c>
      <c r="J41" s="28">
        <f>SUM(J37:J40)</f>
        <v>7614</v>
      </c>
      <c r="K41" s="29">
        <f>IF($J$43&lt;&gt;0,(J41/$J$43)*100,"-")</f>
        <v>96.6243654822335</v>
      </c>
      <c r="L41" s="30">
        <f>SUM(L37:L40)</f>
        <v>2134</v>
      </c>
      <c r="M41" s="30">
        <f>SUM(M37:M40)</f>
        <v>5480</v>
      </c>
    </row>
    <row r="42" spans="1:13" ht="13.5" thickTop="1">
      <c r="A42" s="55" t="s">
        <v>89</v>
      </c>
      <c r="B42" s="31">
        <f>SUM(D42,E42)</f>
        <v>2473</v>
      </c>
      <c r="C42" s="32">
        <f>IF($B$43&lt;&gt;0,(B42/$B$43)*100,"-")</f>
        <v>48.67152135406416</v>
      </c>
      <c r="D42" s="31">
        <v>1504</v>
      </c>
      <c r="E42" s="31">
        <v>969</v>
      </c>
      <c r="F42" s="31">
        <f>SUM(H42,I42)</f>
        <v>1063</v>
      </c>
      <c r="G42" s="57">
        <f>IF($F$43&lt;&gt;0,(F42/$F$43)*100,"-")</f>
        <v>14.846368715083798</v>
      </c>
      <c r="H42" s="51">
        <v>4</v>
      </c>
      <c r="I42" s="51">
        <v>1059</v>
      </c>
      <c r="J42" s="31">
        <f>SUM(L42,M42)</f>
        <v>266</v>
      </c>
      <c r="K42" s="57">
        <f>IF($J$43&lt;&gt;0,(J42/$J$43)*100,"-")</f>
        <v>3.3756345177664975</v>
      </c>
      <c r="L42" s="51"/>
      <c r="M42" s="51">
        <v>266</v>
      </c>
    </row>
    <row r="43" spans="1:13" ht="15">
      <c r="A43" s="56" t="s">
        <v>90</v>
      </c>
      <c r="B43" s="33">
        <f>SUM(B41,B42)</f>
        <v>5081</v>
      </c>
      <c r="C43" s="34">
        <f>IF($B$43&lt;&gt;0,(B43/$B$43)*100,"-")</f>
        <v>100</v>
      </c>
      <c r="D43" s="33">
        <f>SUM(D41,D42)</f>
        <v>2591</v>
      </c>
      <c r="E43" s="33">
        <f>SUM(E41,E42)</f>
        <v>2490</v>
      </c>
      <c r="F43" s="33">
        <f>SUM(F41,F42)</f>
        <v>7160</v>
      </c>
      <c r="G43" s="34">
        <f>IF($F$43&lt;&gt;0,(F43/$F$43)*100,"-")</f>
        <v>100</v>
      </c>
      <c r="H43" s="33">
        <f>SUM(H41,H42)</f>
        <v>1529</v>
      </c>
      <c r="I43" s="33">
        <f>SUM(I41,I42)</f>
        <v>5631</v>
      </c>
      <c r="J43" s="33">
        <f>SUM(J41,J42)</f>
        <v>7880</v>
      </c>
      <c r="K43" s="34">
        <f>IF($J$43&lt;&gt;0,(J43/$J$43)*100,"-")</f>
        <v>100</v>
      </c>
      <c r="L43" s="33">
        <f>SUM(L41,L42)</f>
        <v>2134</v>
      </c>
      <c r="M43" s="33">
        <f>SUM(M41,M42)</f>
        <v>5746</v>
      </c>
    </row>
    <row r="44" ht="13.5" thickBot="1"/>
    <row r="45" spans="1:5" ht="16.5" thickBot="1" thickTop="1">
      <c r="A45" s="1" t="s">
        <v>103</v>
      </c>
      <c r="B45" s="7">
        <f>IF(OR(B41&lt;&gt;0)*(F41&lt;&gt;0),B41/F41*100," ")</f>
        <v>42.77513531244875</v>
      </c>
      <c r="C45" s="7">
        <f>IF(OR(C41&lt;&gt;0)*(G41&lt;&gt;0),C41/G41*100," ")</f>
        <v>60.27749829504684</v>
      </c>
      <c r="D45" s="7">
        <f>IF(OR(D41&lt;&gt;0)*(H41&lt;&gt;0),D41/H41*100," ")</f>
        <v>71.27868852459017</v>
      </c>
      <c r="E45" s="7">
        <f>IF(OR(E41&lt;&gt;0)*(I41&lt;&gt;0),E41/I41*100," ")</f>
        <v>33.267716535433074</v>
      </c>
    </row>
    <row r="46" spans="1:5" ht="16.5" thickBot="1" thickTop="1">
      <c r="A46" s="1" t="s">
        <v>104</v>
      </c>
      <c r="B46" s="7">
        <f>IF(OR(B41&lt;&gt;0)*(J41&lt;&gt;0),B41/J41*100," ")</f>
        <v>34.252692408720776</v>
      </c>
      <c r="C46" s="7">
        <f>IF(OR(C41&lt;&gt;0)*(K41&lt;&gt;0),C41/K41*100," ")</f>
        <v>53.12167214735677</v>
      </c>
      <c r="D46" s="7">
        <f>IF(OR(D41&lt;&gt;0)*(L41&lt;&gt;0),D41/L41*100," ")</f>
        <v>50.93720712277413</v>
      </c>
      <c r="E46" s="7">
        <f>IF(OR(E41&lt;&gt;0)*(M41&lt;&gt;0),E41/M41*100," ")</f>
        <v>27.755474452554747</v>
      </c>
    </row>
    <row r="47" spans="1:5" ht="16.5" thickBot="1" thickTop="1">
      <c r="A47" s="1" t="s">
        <v>101</v>
      </c>
      <c r="B47" s="7">
        <f>IF(OR(F41&lt;&gt;0)*(J41&lt;&gt;0),F41/J41*100," ")</f>
        <v>80.0761754662464</v>
      </c>
      <c r="C47" s="7">
        <f>IF(OR(G41&lt;&gt;0)*(K41&lt;&gt;0),G41/K41*100," ")</f>
        <v>88.12852830642758</v>
      </c>
      <c r="D47" s="7">
        <f>IF(OR(H41&lt;&gt;0)*(L41&lt;&gt;0),H41/L41*100," ")</f>
        <v>71.46204311152765</v>
      </c>
      <c r="E47" s="7">
        <f>IF(OR(I41&lt;&gt;0)*(M41&lt;&gt;0),I41/M41*100," ")</f>
        <v>83.43065693430657</v>
      </c>
    </row>
    <row r="48" spans="1:5" ht="15.75" thickBot="1" thickTop="1">
      <c r="A48" s="20" t="s">
        <v>105</v>
      </c>
      <c r="B48" s="8">
        <f>IF(OR(B42&lt;&gt;0)*(F42&lt;&gt;0),B42/F42*100," ")</f>
        <v>232.64346190028223</v>
      </c>
      <c r="C48" s="8">
        <f>IF(OR(C42&lt;&gt;0)*(G42&lt;&gt;0),C42/G42*100," ")</f>
        <v>327.834518245625</v>
      </c>
      <c r="D48" s="8">
        <f>IF(OR(D42&lt;&gt;0)*(H42&lt;&gt;0),D42/H42*100," ")</f>
        <v>37600</v>
      </c>
      <c r="E48" s="8">
        <f>IF(OR(E42&lt;&gt;0)*(I42&lt;&gt;0),E42/I42*100," ")</f>
        <v>91.5014164305949</v>
      </c>
    </row>
    <row r="49" spans="1:5" ht="15.75" thickBot="1" thickTop="1">
      <c r="A49" s="20" t="s">
        <v>106</v>
      </c>
      <c r="B49" s="8">
        <f>IF(OR(B42&lt;&gt;0)*(J42&lt;&gt;0),B42/J42*100," ")</f>
        <v>929.6992481203008</v>
      </c>
      <c r="C49" s="8">
        <f>IF(OR(C42&lt;&gt;0)*(K42&lt;&gt;0),C42/K42*100," ")</f>
        <v>1441.8480762031038</v>
      </c>
      <c r="D49" s="8" t="str">
        <f>IF(OR(D42&lt;&gt;0)*(L42&lt;&gt;0),D42/L42*100," ")</f>
        <v> </v>
      </c>
      <c r="E49" s="8">
        <f>IF(OR(E42&lt;&gt;0)*(M42&lt;&gt;0),E42/M42*100," ")</f>
        <v>364.2857142857143</v>
      </c>
    </row>
    <row r="50" spans="1:5" ht="15.75" thickBot="1" thickTop="1">
      <c r="A50" s="20" t="s">
        <v>102</v>
      </c>
      <c r="B50" s="8">
        <f>IF(OR(F42&lt;&gt;0)*(J42&lt;&gt;0),F42/J42*100," ")</f>
        <v>399.62406015037595</v>
      </c>
      <c r="C50" s="8">
        <f>IF(OR(G42&lt;&gt;0)*(K42&lt;&gt;0),G42/K42*100," ")</f>
        <v>439.809719830302</v>
      </c>
      <c r="D50" s="8" t="str">
        <f>IF(OR(H42&lt;&gt;0)*(L42&lt;&gt;0),H42/L42*100," ")</f>
        <v> </v>
      </c>
      <c r="E50" s="8">
        <f>IF(OR(I42&lt;&gt;0)*(M42&lt;&gt;0),I42/M42*100," ")</f>
        <v>398.1203007518797</v>
      </c>
    </row>
    <row r="51" spans="1:5" ht="15.75" thickBot="1" thickTop="1">
      <c r="A51" s="1" t="s">
        <v>107</v>
      </c>
      <c r="B51" s="8">
        <f>IF(OR(B43&lt;&gt;0)*(F43&lt;&gt;0),B43/F43*100," ")</f>
        <v>70.96368715083798</v>
      </c>
      <c r="C51" s="8">
        <f>IF(OR(C43&lt;&gt;0)*(G43&lt;&gt;0),C43/G43*100," ")</f>
        <v>100</v>
      </c>
      <c r="D51" s="8">
        <f>IF(OR(D43&lt;&gt;0)*(H43&lt;&gt;0),D43/H43*100," ")</f>
        <v>169.45716154349248</v>
      </c>
      <c r="E51" s="8">
        <f>IF(OR(E43&lt;&gt;0)*(I43&lt;&gt;0),E43/I43*100," ")</f>
        <v>44.219499200852425</v>
      </c>
    </row>
    <row r="52" spans="1:5" ht="15.75" thickBot="1" thickTop="1">
      <c r="A52" s="1" t="s">
        <v>108</v>
      </c>
      <c r="B52" s="8">
        <f>IF(OR(B43&lt;&gt;0)*(J43&lt;&gt;0),B43/J43*100," ")</f>
        <v>64.47969543147208</v>
      </c>
      <c r="C52" s="8">
        <f>IF(OR(C43&lt;&gt;0)*(K43&lt;&gt;0),C43/K43*100," ")</f>
        <v>100</v>
      </c>
      <c r="D52" s="8">
        <f>IF(OR(D43&lt;&gt;0)*(L43&lt;&gt;0),D43/L43*100," ")</f>
        <v>121.41518275538894</v>
      </c>
      <c r="E52" s="8">
        <f>IF(OR(E43&lt;&gt;0)*(M43&lt;&gt;0),E43/M43*100," ")</f>
        <v>43.334493560737904</v>
      </c>
    </row>
    <row r="53" spans="1:5" ht="15" thickTop="1">
      <c r="A53" s="1" t="s">
        <v>109</v>
      </c>
      <c r="B53" s="8">
        <f>IF(OR(F43&lt;&gt;0)*(J43&lt;&gt;0),F43/J43*100," ")</f>
        <v>90.86294416243655</v>
      </c>
      <c r="C53" s="8">
        <f>IF(OR(G43&lt;&gt;0)*(K43&lt;&gt;0),G43/K43*100," ")</f>
        <v>100</v>
      </c>
      <c r="D53" s="8">
        <f>IF(OR(H43&lt;&gt;0)*(L43&lt;&gt;0),H43/L43*100," ")</f>
        <v>71.64948453608247</v>
      </c>
      <c r="E53" s="8">
        <f>IF(OR(I43&lt;&gt;0)*(M43&lt;&gt;0),I43/M43*100," ")</f>
        <v>97.99860772711452</v>
      </c>
    </row>
  </sheetData>
  <sheetProtection/>
  <mergeCells count="10">
    <mergeCell ref="A1:M1"/>
    <mergeCell ref="A2:M2"/>
    <mergeCell ref="A31:M31"/>
    <mergeCell ref="J5:M5"/>
    <mergeCell ref="J35:M35"/>
    <mergeCell ref="B35:E35"/>
    <mergeCell ref="F35:I35"/>
    <mergeCell ref="B5:E5"/>
    <mergeCell ref="F5:I5"/>
    <mergeCell ref="A4:M4"/>
  </mergeCells>
  <printOptions/>
  <pageMargins left="0.25" right="0.25" top="0.75" bottom="0.75" header="0.3" footer="0.3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00390625" style="0" customWidth="1"/>
    <col min="2" max="2" width="7.8515625" style="0" customWidth="1"/>
    <col min="3" max="3" width="8.7109375" style="0" customWidth="1"/>
    <col min="4" max="4" width="9.00390625" style="0" customWidth="1"/>
    <col min="5" max="5" width="7.421875" style="0" customWidth="1"/>
    <col min="6" max="6" width="8.28125" style="0" customWidth="1"/>
    <col min="7" max="7" width="8.8515625" style="0" customWidth="1"/>
    <col min="8" max="8" width="8.421875" style="0" customWidth="1"/>
    <col min="9" max="9" width="8.28125" style="0" customWidth="1"/>
    <col min="10" max="10" width="9.421875" style="0" customWidth="1"/>
    <col min="11" max="11" width="7.00390625" style="0" customWidth="1"/>
    <col min="12" max="13" width="8.57421875" style="0" customWidth="1"/>
    <col min="14" max="14" width="8.28125" style="0" customWidth="1"/>
    <col min="15" max="15" width="7.57421875" style="0" customWidth="1"/>
    <col min="16" max="16" width="8.28125" style="0" customWidth="1"/>
  </cols>
  <sheetData>
    <row r="1" spans="1:16" ht="1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ht="15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">
      <c r="A4" s="59" t="s">
        <v>113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8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7" spans="1:16" ht="15">
      <c r="A7" s="12" t="s">
        <v>7</v>
      </c>
      <c r="B7" s="66" t="s">
        <v>110</v>
      </c>
      <c r="C7" s="66"/>
      <c r="D7" s="66"/>
      <c r="E7" s="66" t="s">
        <v>98</v>
      </c>
      <c r="F7" s="66"/>
      <c r="G7" s="66"/>
      <c r="H7" s="66" t="s">
        <v>88</v>
      </c>
      <c r="I7" s="66"/>
      <c r="J7" s="66"/>
      <c r="K7" s="66" t="s">
        <v>111</v>
      </c>
      <c r="L7" s="66"/>
      <c r="M7" s="66" t="s">
        <v>112</v>
      </c>
      <c r="N7" s="66"/>
      <c r="O7" s="66" t="s">
        <v>99</v>
      </c>
      <c r="P7" s="66"/>
    </row>
    <row r="8" spans="1:16" ht="34.5" customHeight="1" thickBot="1">
      <c r="A8" s="13"/>
      <c r="B8" s="12" t="s">
        <v>8</v>
      </c>
      <c r="C8" s="12" t="s">
        <v>9</v>
      </c>
      <c r="D8" s="14" t="s">
        <v>10</v>
      </c>
      <c r="E8" s="12" t="s">
        <v>8</v>
      </c>
      <c r="F8" s="12" t="s">
        <v>9</v>
      </c>
      <c r="G8" s="14" t="s">
        <v>10</v>
      </c>
      <c r="H8" s="12" t="s">
        <v>8</v>
      </c>
      <c r="I8" s="12" t="s">
        <v>9</v>
      </c>
      <c r="J8" s="14" t="s">
        <v>10</v>
      </c>
      <c r="K8" s="12" t="s">
        <v>8</v>
      </c>
      <c r="L8" s="12" t="s">
        <v>9</v>
      </c>
      <c r="M8" s="12" t="s">
        <v>8</v>
      </c>
      <c r="N8" s="12" t="s">
        <v>9</v>
      </c>
      <c r="O8" s="12" t="s">
        <v>8</v>
      </c>
      <c r="P8" s="12" t="s">
        <v>9</v>
      </c>
    </row>
    <row r="9" spans="1:16" ht="15.75" thickBot="1">
      <c r="A9" s="35" t="s">
        <v>14</v>
      </c>
      <c r="B9" s="36">
        <v>21</v>
      </c>
      <c r="C9" s="36">
        <v>673</v>
      </c>
      <c r="D9" s="37">
        <v>44.247205785667326</v>
      </c>
      <c r="E9" s="36">
        <v>19</v>
      </c>
      <c r="F9" s="36">
        <v>654</v>
      </c>
      <c r="G9" s="37">
        <v>14.304461942257218</v>
      </c>
      <c r="H9" s="36">
        <v>56</v>
      </c>
      <c r="I9" s="36">
        <v>986</v>
      </c>
      <c r="J9" s="37">
        <v>17.99270072992701</v>
      </c>
      <c r="K9" s="38">
        <v>110.5263157894737</v>
      </c>
      <c r="L9" s="38">
        <v>102.90519877675841</v>
      </c>
      <c r="M9" s="38">
        <v>37.5</v>
      </c>
      <c r="N9" s="38">
        <v>68.2555780933063</v>
      </c>
      <c r="O9" s="38">
        <v>33.92857142857143</v>
      </c>
      <c r="P9" s="38">
        <v>66.32860040567951</v>
      </c>
    </row>
    <row r="10" spans="1:16" ht="15.75" thickBot="1">
      <c r="A10" s="35" t="s">
        <v>74</v>
      </c>
      <c r="B10" s="36">
        <v>10</v>
      </c>
      <c r="C10" s="36">
        <v>218</v>
      </c>
      <c r="D10" s="37">
        <v>14.33267587113741</v>
      </c>
      <c r="E10" s="36">
        <v>21</v>
      </c>
      <c r="F10" s="36">
        <v>128</v>
      </c>
      <c r="G10" s="37">
        <v>2.799650043744532</v>
      </c>
      <c r="H10" s="36"/>
      <c r="I10" s="36"/>
      <c r="J10" s="37">
        <v>0</v>
      </c>
      <c r="K10" s="38">
        <v>47.61904761904761</v>
      </c>
      <c r="L10" s="38">
        <v>170.3125</v>
      </c>
      <c r="M10" s="38" t="s">
        <v>100</v>
      </c>
      <c r="N10" s="38" t="s">
        <v>100</v>
      </c>
      <c r="O10" s="38" t="s">
        <v>100</v>
      </c>
      <c r="P10" s="38" t="s">
        <v>100</v>
      </c>
    </row>
    <row r="11" spans="1:16" ht="15.75" thickBot="1">
      <c r="A11" s="35" t="s">
        <v>35</v>
      </c>
      <c r="B11" s="36">
        <v>42</v>
      </c>
      <c r="C11" s="36">
        <v>135</v>
      </c>
      <c r="D11" s="37">
        <v>8.875739644970414</v>
      </c>
      <c r="E11" s="36">
        <v>508</v>
      </c>
      <c r="F11" s="36">
        <v>2479</v>
      </c>
      <c r="G11" s="37">
        <v>54.221347331583544</v>
      </c>
      <c r="H11" s="36">
        <v>572</v>
      </c>
      <c r="I11" s="36">
        <v>2078</v>
      </c>
      <c r="J11" s="37">
        <v>37.91970802919708</v>
      </c>
      <c r="K11" s="38">
        <v>8.267716535433072</v>
      </c>
      <c r="L11" s="38">
        <v>5.445744251714401</v>
      </c>
      <c r="M11" s="38">
        <v>7.3426573426573425</v>
      </c>
      <c r="N11" s="38">
        <v>6.496631376323387</v>
      </c>
      <c r="O11" s="38">
        <v>88.81118881118881</v>
      </c>
      <c r="P11" s="38">
        <v>119.29740134744947</v>
      </c>
    </row>
    <row r="12" spans="1:16" ht="15.75" thickBot="1">
      <c r="A12" s="35" t="s">
        <v>42</v>
      </c>
      <c r="B12" s="36">
        <v>13</v>
      </c>
      <c r="C12" s="36">
        <v>116</v>
      </c>
      <c r="D12" s="37">
        <v>7.626561472715319</v>
      </c>
      <c r="E12" s="36">
        <v>180</v>
      </c>
      <c r="F12" s="36">
        <v>443</v>
      </c>
      <c r="G12" s="37">
        <v>9.689413823272092</v>
      </c>
      <c r="H12" s="36">
        <v>161</v>
      </c>
      <c r="I12" s="36">
        <v>299</v>
      </c>
      <c r="J12" s="37">
        <v>5.456204379562044</v>
      </c>
      <c r="K12" s="38">
        <v>7.222222222222221</v>
      </c>
      <c r="L12" s="38">
        <v>26.185101580135438</v>
      </c>
      <c r="M12" s="38">
        <v>8.074534161490684</v>
      </c>
      <c r="N12" s="38">
        <v>38.79598662207358</v>
      </c>
      <c r="O12" s="38">
        <v>111.80124223602483</v>
      </c>
      <c r="P12" s="38">
        <v>148.16053511705684</v>
      </c>
    </row>
    <row r="13" spans="1:16" ht="15.75" thickBot="1">
      <c r="A13" s="35" t="s">
        <v>55</v>
      </c>
      <c r="B13" s="36">
        <v>7</v>
      </c>
      <c r="C13" s="36">
        <v>103</v>
      </c>
      <c r="D13" s="37">
        <v>6.771860618014464</v>
      </c>
      <c r="E13" s="36">
        <v>23</v>
      </c>
      <c r="F13" s="36">
        <v>53</v>
      </c>
      <c r="G13" s="37">
        <v>1.1592300962379702</v>
      </c>
      <c r="H13" s="36">
        <v>11</v>
      </c>
      <c r="I13" s="36">
        <v>49</v>
      </c>
      <c r="J13" s="37">
        <v>0.8941605839416058</v>
      </c>
      <c r="K13" s="38">
        <v>30.434782608695656</v>
      </c>
      <c r="L13" s="38">
        <v>194.33962264150944</v>
      </c>
      <c r="M13" s="38">
        <v>63.63636363636363</v>
      </c>
      <c r="N13" s="38">
        <v>210.20408163265304</v>
      </c>
      <c r="O13" s="38">
        <v>209.0909090909091</v>
      </c>
      <c r="P13" s="38">
        <v>108.16326530612245</v>
      </c>
    </row>
    <row r="14" spans="1:16" ht="15.75" thickBot="1">
      <c r="A14" s="39" t="s">
        <v>31</v>
      </c>
      <c r="B14" s="40">
        <v>1</v>
      </c>
      <c r="C14" s="40">
        <v>60</v>
      </c>
      <c r="D14" s="41">
        <v>3.9447731755424065</v>
      </c>
      <c r="E14" s="40">
        <v>2</v>
      </c>
      <c r="F14" s="40">
        <v>5</v>
      </c>
      <c r="G14" s="41">
        <v>0.10936132983377078</v>
      </c>
      <c r="H14" s="40">
        <v>2</v>
      </c>
      <c r="I14" s="40">
        <v>2</v>
      </c>
      <c r="J14" s="41">
        <v>0.0364963503649635</v>
      </c>
      <c r="K14" s="42">
        <v>50</v>
      </c>
      <c r="L14" s="42">
        <v>1200</v>
      </c>
      <c r="M14" s="42">
        <v>50</v>
      </c>
      <c r="N14" s="42">
        <v>3000</v>
      </c>
      <c r="O14" s="42">
        <v>100</v>
      </c>
      <c r="P14" s="42">
        <v>250</v>
      </c>
    </row>
    <row r="15" spans="1:16" ht="15.75" thickBot="1">
      <c r="A15" s="39" t="s">
        <v>56</v>
      </c>
      <c r="B15" s="40">
        <v>6</v>
      </c>
      <c r="C15" s="40">
        <v>52</v>
      </c>
      <c r="D15" s="41">
        <v>3.418803418803419</v>
      </c>
      <c r="E15" s="40">
        <v>3</v>
      </c>
      <c r="F15" s="40">
        <v>11</v>
      </c>
      <c r="G15" s="41">
        <v>0.2405949256342957</v>
      </c>
      <c r="H15" s="40">
        <v>10</v>
      </c>
      <c r="I15" s="40">
        <v>20</v>
      </c>
      <c r="J15" s="41">
        <v>0.36496350364963503</v>
      </c>
      <c r="K15" s="42">
        <v>200</v>
      </c>
      <c r="L15" s="42">
        <v>472.72727272727275</v>
      </c>
      <c r="M15" s="42">
        <v>60</v>
      </c>
      <c r="N15" s="42">
        <v>260</v>
      </c>
      <c r="O15" s="42">
        <v>30</v>
      </c>
      <c r="P15" s="42">
        <v>55.00000000000001</v>
      </c>
    </row>
    <row r="16" spans="1:16" ht="15.75" thickBot="1">
      <c r="A16" s="39" t="s">
        <v>95</v>
      </c>
      <c r="B16" s="40">
        <v>1</v>
      </c>
      <c r="C16" s="40">
        <v>48</v>
      </c>
      <c r="D16" s="41">
        <v>3.155818540433925</v>
      </c>
      <c r="E16" s="40"/>
      <c r="F16" s="40">
        <v>31</v>
      </c>
      <c r="G16" s="41">
        <v>0.6780402449693788</v>
      </c>
      <c r="H16" s="40"/>
      <c r="I16" s="40"/>
      <c r="J16" s="41">
        <v>0</v>
      </c>
      <c r="K16" s="42" t="s">
        <v>100</v>
      </c>
      <c r="L16" s="42">
        <v>154.83870967741936</v>
      </c>
      <c r="M16" s="42" t="s">
        <v>100</v>
      </c>
      <c r="N16" s="42" t="s">
        <v>100</v>
      </c>
      <c r="O16" s="42" t="s">
        <v>100</v>
      </c>
      <c r="P16" s="42" t="s">
        <v>100</v>
      </c>
    </row>
    <row r="17" spans="1:16" ht="15.75" thickBot="1">
      <c r="A17" s="39" t="s">
        <v>11</v>
      </c>
      <c r="B17" s="40">
        <v>7</v>
      </c>
      <c r="C17" s="40">
        <v>38</v>
      </c>
      <c r="D17" s="41">
        <v>2.498356344510191</v>
      </c>
      <c r="E17" s="40">
        <v>97</v>
      </c>
      <c r="F17" s="40">
        <v>261</v>
      </c>
      <c r="G17" s="41">
        <v>5.708661417322835</v>
      </c>
      <c r="H17" s="40">
        <v>366</v>
      </c>
      <c r="I17" s="40">
        <v>1030</v>
      </c>
      <c r="J17" s="41">
        <v>18.795620437956202</v>
      </c>
      <c r="K17" s="42">
        <v>7.216494845360824</v>
      </c>
      <c r="L17" s="42">
        <v>14.559386973180077</v>
      </c>
      <c r="M17" s="42">
        <v>1.912568306010929</v>
      </c>
      <c r="N17" s="42">
        <v>3.6893203883495143</v>
      </c>
      <c r="O17" s="42">
        <v>26.50273224043716</v>
      </c>
      <c r="P17" s="42">
        <v>25.339805825242717</v>
      </c>
    </row>
    <row r="18" spans="1:16" ht="15.75" thickBot="1">
      <c r="A18" s="39" t="s">
        <v>16</v>
      </c>
      <c r="B18" s="40">
        <v>5</v>
      </c>
      <c r="C18" s="40">
        <v>20</v>
      </c>
      <c r="D18" s="41">
        <v>1.314924391847469</v>
      </c>
      <c r="E18" s="40">
        <v>2</v>
      </c>
      <c r="F18" s="40">
        <v>2</v>
      </c>
      <c r="G18" s="41">
        <v>0.043744531933508315</v>
      </c>
      <c r="H18" s="40">
        <v>6</v>
      </c>
      <c r="I18" s="40">
        <v>9</v>
      </c>
      <c r="J18" s="41">
        <v>0.16423357664233576</v>
      </c>
      <c r="K18" s="42">
        <v>250</v>
      </c>
      <c r="L18" s="42">
        <v>1000</v>
      </c>
      <c r="M18" s="42">
        <v>83.33333333333334</v>
      </c>
      <c r="N18" s="42">
        <v>222.22222222222223</v>
      </c>
      <c r="O18" s="42">
        <v>33.33333333333333</v>
      </c>
      <c r="P18" s="42">
        <v>22.22222222222222</v>
      </c>
    </row>
    <row r="19" spans="1:16" ht="13.5" thickBot="1">
      <c r="A19" s="43" t="s">
        <v>26</v>
      </c>
      <c r="B19" s="44">
        <v>1</v>
      </c>
      <c r="C19" s="44">
        <v>16</v>
      </c>
      <c r="D19" s="45">
        <v>1.051939513477975</v>
      </c>
      <c r="E19" s="44"/>
      <c r="F19" s="44"/>
      <c r="G19" s="45">
        <v>0</v>
      </c>
      <c r="H19" s="44">
        <v>7</v>
      </c>
      <c r="I19" s="44">
        <v>21</v>
      </c>
      <c r="J19" s="45">
        <v>0.38321167883211676</v>
      </c>
      <c r="K19" s="46" t="s">
        <v>100</v>
      </c>
      <c r="L19" s="46" t="s">
        <v>100</v>
      </c>
      <c r="M19" s="46">
        <v>14.285714285714285</v>
      </c>
      <c r="N19" s="46">
        <v>76.19047619047619</v>
      </c>
      <c r="O19" s="46" t="s">
        <v>100</v>
      </c>
      <c r="P19" s="46" t="s">
        <v>100</v>
      </c>
    </row>
    <row r="20" spans="1:16" ht="13.5" thickBot="1">
      <c r="A20" s="43" t="s">
        <v>39</v>
      </c>
      <c r="B20" s="44">
        <v>2</v>
      </c>
      <c r="C20" s="44">
        <v>15</v>
      </c>
      <c r="D20" s="45">
        <v>0.9861932938856016</v>
      </c>
      <c r="E20" s="44"/>
      <c r="F20" s="44"/>
      <c r="G20" s="45">
        <v>0</v>
      </c>
      <c r="H20" s="44">
        <v>1</v>
      </c>
      <c r="I20" s="44">
        <v>1</v>
      </c>
      <c r="J20" s="45">
        <v>0.01824817518248175</v>
      </c>
      <c r="K20" s="46" t="s">
        <v>100</v>
      </c>
      <c r="L20" s="46" t="s">
        <v>100</v>
      </c>
      <c r="M20" s="46">
        <v>200</v>
      </c>
      <c r="N20" s="46">
        <v>1500</v>
      </c>
      <c r="O20" s="46" t="s">
        <v>100</v>
      </c>
      <c r="P20" s="46" t="s">
        <v>100</v>
      </c>
    </row>
    <row r="21" spans="1:16" ht="13.5" thickBot="1">
      <c r="A21" s="43" t="s">
        <v>30</v>
      </c>
      <c r="B21" s="44">
        <v>4</v>
      </c>
      <c r="C21" s="44">
        <v>10</v>
      </c>
      <c r="D21" s="45">
        <v>0.6574621959237344</v>
      </c>
      <c r="E21" s="44">
        <v>147</v>
      </c>
      <c r="F21" s="44">
        <v>299</v>
      </c>
      <c r="G21" s="45">
        <v>6.5398075240594915</v>
      </c>
      <c r="H21" s="44">
        <v>18</v>
      </c>
      <c r="I21" s="44">
        <v>47</v>
      </c>
      <c r="J21" s="45">
        <v>0.8576642335766425</v>
      </c>
      <c r="K21" s="46">
        <v>2.7210884353741496</v>
      </c>
      <c r="L21" s="46">
        <v>3.3444816053511706</v>
      </c>
      <c r="M21" s="46">
        <v>22.22222222222222</v>
      </c>
      <c r="N21" s="46">
        <v>21.27659574468085</v>
      </c>
      <c r="O21" s="46">
        <v>816.6666666666666</v>
      </c>
      <c r="P21" s="46">
        <v>636.1702127659574</v>
      </c>
    </row>
    <row r="22" spans="1:16" ht="13.5" thickBot="1">
      <c r="A22" s="43" t="s">
        <v>13</v>
      </c>
      <c r="B22" s="44">
        <v>2</v>
      </c>
      <c r="C22" s="44">
        <v>4</v>
      </c>
      <c r="D22" s="45">
        <v>0.26298487836949375</v>
      </c>
      <c r="E22" s="44">
        <v>1</v>
      </c>
      <c r="F22" s="44">
        <v>1</v>
      </c>
      <c r="G22" s="45">
        <v>0.021872265966754158</v>
      </c>
      <c r="H22" s="44"/>
      <c r="I22" s="44"/>
      <c r="J22" s="45">
        <v>0</v>
      </c>
      <c r="K22" s="46">
        <v>200</v>
      </c>
      <c r="L22" s="46">
        <v>400</v>
      </c>
      <c r="M22" s="46" t="s">
        <v>100</v>
      </c>
      <c r="N22" s="46" t="s">
        <v>100</v>
      </c>
      <c r="O22" s="46" t="s">
        <v>100</v>
      </c>
      <c r="P22" s="46" t="s">
        <v>100</v>
      </c>
    </row>
    <row r="23" spans="1:16" ht="13.5" thickBot="1">
      <c r="A23" s="43" t="s">
        <v>36</v>
      </c>
      <c r="B23" s="44">
        <v>1</v>
      </c>
      <c r="C23" s="44">
        <v>4</v>
      </c>
      <c r="D23" s="45">
        <v>0.26298487836949375</v>
      </c>
      <c r="E23" s="44">
        <v>4</v>
      </c>
      <c r="F23" s="44">
        <v>12</v>
      </c>
      <c r="G23" s="45">
        <v>0.26246719160104987</v>
      </c>
      <c r="H23" s="44">
        <v>3</v>
      </c>
      <c r="I23" s="44">
        <v>36</v>
      </c>
      <c r="J23" s="45">
        <v>0.656934306569343</v>
      </c>
      <c r="K23" s="46">
        <v>25</v>
      </c>
      <c r="L23" s="46">
        <v>33.33333333333333</v>
      </c>
      <c r="M23" s="46">
        <v>33.33333333333333</v>
      </c>
      <c r="N23" s="46">
        <v>11.11111111111111</v>
      </c>
      <c r="O23" s="46">
        <v>133.33333333333331</v>
      </c>
      <c r="P23" s="46">
        <v>33.33333333333333</v>
      </c>
    </row>
    <row r="24" spans="1:16" ht="13.5" thickBot="1">
      <c r="A24" s="43" t="s">
        <v>20</v>
      </c>
      <c r="B24" s="44">
        <v>1</v>
      </c>
      <c r="C24" s="44">
        <v>3</v>
      </c>
      <c r="D24" s="45">
        <v>0.19723865877712032</v>
      </c>
      <c r="E24" s="44"/>
      <c r="F24" s="44"/>
      <c r="G24" s="45">
        <v>0</v>
      </c>
      <c r="H24" s="44">
        <v>28</v>
      </c>
      <c r="I24" s="44">
        <v>132</v>
      </c>
      <c r="J24" s="45">
        <v>2.408759124087591</v>
      </c>
      <c r="K24" s="46" t="s">
        <v>100</v>
      </c>
      <c r="L24" s="46" t="s">
        <v>100</v>
      </c>
      <c r="M24" s="46">
        <v>3.571428571428571</v>
      </c>
      <c r="N24" s="46">
        <v>2.272727272727273</v>
      </c>
      <c r="O24" s="46" t="s">
        <v>100</v>
      </c>
      <c r="P24" s="46" t="s">
        <v>100</v>
      </c>
    </row>
    <row r="25" spans="1:16" ht="13.5" thickBot="1">
      <c r="A25" s="43" t="s">
        <v>47</v>
      </c>
      <c r="B25" s="44">
        <v>2</v>
      </c>
      <c r="C25" s="44">
        <v>2</v>
      </c>
      <c r="D25" s="45">
        <v>0.13149243918474687</v>
      </c>
      <c r="E25" s="44">
        <v>6</v>
      </c>
      <c r="F25" s="44">
        <v>11</v>
      </c>
      <c r="G25" s="45">
        <v>0.2405949256342957</v>
      </c>
      <c r="H25" s="44">
        <v>10</v>
      </c>
      <c r="I25" s="44">
        <v>128</v>
      </c>
      <c r="J25" s="45">
        <v>2.335766423357664</v>
      </c>
      <c r="K25" s="46">
        <v>33.33333333333333</v>
      </c>
      <c r="L25" s="46">
        <v>18.181818181818183</v>
      </c>
      <c r="M25" s="46">
        <v>20</v>
      </c>
      <c r="N25" s="46">
        <v>1.5625</v>
      </c>
      <c r="O25" s="46">
        <v>60</v>
      </c>
      <c r="P25" s="46">
        <v>8.59375</v>
      </c>
    </row>
    <row r="26" spans="1:16" ht="13.5" thickBot="1">
      <c r="A26" s="43" t="s">
        <v>63</v>
      </c>
      <c r="B26" s="44">
        <v>1</v>
      </c>
      <c r="C26" s="44">
        <v>2</v>
      </c>
      <c r="D26" s="45">
        <v>0.13149243918474687</v>
      </c>
      <c r="E26" s="44"/>
      <c r="F26" s="44"/>
      <c r="G26" s="45">
        <v>0</v>
      </c>
      <c r="H26" s="44"/>
      <c r="I26" s="44"/>
      <c r="J26" s="45">
        <v>0</v>
      </c>
      <c r="K26" s="46" t="s">
        <v>100</v>
      </c>
      <c r="L26" s="46" t="s">
        <v>100</v>
      </c>
      <c r="M26" s="46" t="s">
        <v>100</v>
      </c>
      <c r="N26" s="46" t="s">
        <v>100</v>
      </c>
      <c r="O26" s="46" t="s">
        <v>100</v>
      </c>
      <c r="P26" s="46" t="s">
        <v>100</v>
      </c>
    </row>
    <row r="27" spans="1:16" ht="13.5" thickBot="1">
      <c r="A27" s="43" t="s">
        <v>69</v>
      </c>
      <c r="B27" s="44">
        <v>2</v>
      </c>
      <c r="C27" s="44">
        <v>2</v>
      </c>
      <c r="D27" s="45">
        <v>0.13149243918474687</v>
      </c>
      <c r="E27" s="44">
        <v>6</v>
      </c>
      <c r="F27" s="44">
        <v>39</v>
      </c>
      <c r="G27" s="45">
        <v>0.8530183727034121</v>
      </c>
      <c r="H27" s="44">
        <v>3</v>
      </c>
      <c r="I27" s="44">
        <v>4</v>
      </c>
      <c r="J27" s="45">
        <v>0.072992700729927</v>
      </c>
      <c r="K27" s="46">
        <v>33.33333333333333</v>
      </c>
      <c r="L27" s="46">
        <v>5.128205128205128</v>
      </c>
      <c r="M27" s="46">
        <v>66.66666666666666</v>
      </c>
      <c r="N27" s="46">
        <v>50</v>
      </c>
      <c r="O27" s="46">
        <v>200</v>
      </c>
      <c r="P27" s="46">
        <v>975</v>
      </c>
    </row>
    <row r="28" spans="1:16" ht="13.5" thickBot="1">
      <c r="A28" s="43" t="s">
        <v>49</v>
      </c>
      <c r="B28" s="44"/>
      <c r="C28" s="44"/>
      <c r="D28" s="45">
        <v>0</v>
      </c>
      <c r="E28" s="44"/>
      <c r="F28" s="44"/>
      <c r="G28" s="45">
        <v>0</v>
      </c>
      <c r="H28" s="44"/>
      <c r="I28" s="44"/>
      <c r="J28" s="45">
        <v>0</v>
      </c>
      <c r="K28" s="46" t="s">
        <v>100</v>
      </c>
      <c r="L28" s="46" t="s">
        <v>100</v>
      </c>
      <c r="M28" s="46" t="s">
        <v>100</v>
      </c>
      <c r="N28" s="46" t="s">
        <v>100</v>
      </c>
      <c r="O28" s="46" t="s">
        <v>100</v>
      </c>
      <c r="P28" s="46" t="s">
        <v>100</v>
      </c>
    </row>
    <row r="29" spans="1:16" ht="13.5" thickBot="1">
      <c r="A29" s="43" t="s">
        <v>15</v>
      </c>
      <c r="B29" s="44"/>
      <c r="C29" s="44"/>
      <c r="D29" s="45">
        <v>0</v>
      </c>
      <c r="E29" s="44">
        <v>5</v>
      </c>
      <c r="F29" s="44">
        <v>10</v>
      </c>
      <c r="G29" s="45">
        <v>0.21872265966754156</v>
      </c>
      <c r="H29" s="44"/>
      <c r="I29" s="44"/>
      <c r="J29" s="45">
        <v>0</v>
      </c>
      <c r="K29" s="46" t="s">
        <v>100</v>
      </c>
      <c r="L29" s="46" t="s">
        <v>100</v>
      </c>
      <c r="M29" s="46" t="s">
        <v>100</v>
      </c>
      <c r="N29" s="46" t="s">
        <v>100</v>
      </c>
      <c r="O29" s="46" t="s">
        <v>100</v>
      </c>
      <c r="P29" s="46" t="s">
        <v>100</v>
      </c>
    </row>
    <row r="30" spans="1:16" ht="13.5" thickBot="1">
      <c r="A30" s="43" t="s">
        <v>61</v>
      </c>
      <c r="B30" s="44"/>
      <c r="C30" s="44"/>
      <c r="D30" s="45">
        <v>0</v>
      </c>
      <c r="E30" s="44"/>
      <c r="F30" s="44"/>
      <c r="G30" s="45">
        <v>0</v>
      </c>
      <c r="H30" s="44"/>
      <c r="I30" s="44"/>
      <c r="J30" s="45">
        <v>0</v>
      </c>
      <c r="K30" s="46" t="s">
        <v>100</v>
      </c>
      <c r="L30" s="46" t="s">
        <v>100</v>
      </c>
      <c r="M30" s="46" t="s">
        <v>100</v>
      </c>
      <c r="N30" s="46" t="s">
        <v>100</v>
      </c>
      <c r="O30" s="46" t="s">
        <v>100</v>
      </c>
      <c r="P30" s="46" t="s">
        <v>100</v>
      </c>
    </row>
    <row r="31" spans="1:16" ht="13.5" thickBot="1">
      <c r="A31" s="43" t="s">
        <v>54</v>
      </c>
      <c r="B31" s="44"/>
      <c r="C31" s="44"/>
      <c r="D31" s="45">
        <v>0</v>
      </c>
      <c r="E31" s="44"/>
      <c r="F31" s="44"/>
      <c r="G31" s="45">
        <v>0</v>
      </c>
      <c r="H31" s="44"/>
      <c r="I31" s="44"/>
      <c r="J31" s="45">
        <v>0</v>
      </c>
      <c r="K31" s="46" t="s">
        <v>100</v>
      </c>
      <c r="L31" s="46" t="s">
        <v>100</v>
      </c>
      <c r="M31" s="46" t="s">
        <v>100</v>
      </c>
      <c r="N31" s="46" t="s">
        <v>100</v>
      </c>
      <c r="O31" s="46" t="s">
        <v>100</v>
      </c>
      <c r="P31" s="46" t="s">
        <v>100</v>
      </c>
    </row>
    <row r="32" spans="1:16" ht="13.5" thickBot="1">
      <c r="A32" s="43" t="s">
        <v>17</v>
      </c>
      <c r="B32" s="44"/>
      <c r="C32" s="44"/>
      <c r="D32" s="45">
        <v>0</v>
      </c>
      <c r="E32" s="44"/>
      <c r="F32" s="44"/>
      <c r="G32" s="45">
        <v>0</v>
      </c>
      <c r="H32" s="44">
        <v>3</v>
      </c>
      <c r="I32" s="44">
        <v>11</v>
      </c>
      <c r="J32" s="45">
        <v>0.20072992700729927</v>
      </c>
      <c r="K32" s="46" t="s">
        <v>100</v>
      </c>
      <c r="L32" s="46" t="s">
        <v>100</v>
      </c>
      <c r="M32" s="46" t="s">
        <v>100</v>
      </c>
      <c r="N32" s="46" t="s">
        <v>100</v>
      </c>
      <c r="O32" s="46" t="s">
        <v>100</v>
      </c>
      <c r="P32" s="46" t="s">
        <v>100</v>
      </c>
    </row>
    <row r="33" spans="1:16" ht="13.5" thickBot="1">
      <c r="A33" s="43" t="s">
        <v>18</v>
      </c>
      <c r="B33" s="44"/>
      <c r="C33" s="44"/>
      <c r="D33" s="45">
        <v>0</v>
      </c>
      <c r="E33" s="44"/>
      <c r="F33" s="44"/>
      <c r="G33" s="45">
        <v>0</v>
      </c>
      <c r="H33" s="44"/>
      <c r="I33" s="44"/>
      <c r="J33" s="45">
        <v>0</v>
      </c>
      <c r="K33" s="46" t="s">
        <v>100</v>
      </c>
      <c r="L33" s="46" t="s">
        <v>100</v>
      </c>
      <c r="M33" s="46" t="s">
        <v>100</v>
      </c>
      <c r="N33" s="46" t="s">
        <v>100</v>
      </c>
      <c r="O33" s="46" t="s">
        <v>100</v>
      </c>
      <c r="P33" s="46" t="s">
        <v>100</v>
      </c>
    </row>
    <row r="34" spans="1:16" ht="13.5" thickBot="1">
      <c r="A34" s="43" t="s">
        <v>19</v>
      </c>
      <c r="B34" s="44"/>
      <c r="C34" s="44"/>
      <c r="D34" s="45">
        <v>0</v>
      </c>
      <c r="E34" s="44"/>
      <c r="F34" s="44"/>
      <c r="G34" s="45">
        <v>0</v>
      </c>
      <c r="H34" s="44">
        <v>2</v>
      </c>
      <c r="I34" s="44">
        <v>2</v>
      </c>
      <c r="J34" s="45">
        <v>0.0364963503649635</v>
      </c>
      <c r="K34" s="46" t="s">
        <v>100</v>
      </c>
      <c r="L34" s="46" t="s">
        <v>100</v>
      </c>
      <c r="M34" s="46" t="s">
        <v>100</v>
      </c>
      <c r="N34" s="46" t="s">
        <v>100</v>
      </c>
      <c r="O34" s="46" t="s">
        <v>100</v>
      </c>
      <c r="P34" s="46" t="s">
        <v>100</v>
      </c>
    </row>
    <row r="35" spans="1:16" ht="13.5" thickBot="1">
      <c r="A35" s="43" t="s">
        <v>21</v>
      </c>
      <c r="B35" s="44"/>
      <c r="C35" s="44"/>
      <c r="D35" s="45">
        <v>0</v>
      </c>
      <c r="E35" s="44"/>
      <c r="F35" s="44"/>
      <c r="G35" s="45">
        <v>0</v>
      </c>
      <c r="H35" s="44">
        <v>2</v>
      </c>
      <c r="I35" s="44">
        <v>2</v>
      </c>
      <c r="J35" s="45">
        <v>0.0364963503649635</v>
      </c>
      <c r="K35" s="46" t="s">
        <v>100</v>
      </c>
      <c r="L35" s="46" t="s">
        <v>100</v>
      </c>
      <c r="M35" s="46" t="s">
        <v>100</v>
      </c>
      <c r="N35" s="46" t="s">
        <v>100</v>
      </c>
      <c r="O35" s="46" t="s">
        <v>100</v>
      </c>
      <c r="P35" s="46" t="s">
        <v>100</v>
      </c>
    </row>
    <row r="36" spans="1:16" ht="13.5" thickBot="1">
      <c r="A36" s="43" t="s">
        <v>22</v>
      </c>
      <c r="B36" s="44"/>
      <c r="C36" s="44"/>
      <c r="D36" s="45">
        <v>0</v>
      </c>
      <c r="E36" s="44"/>
      <c r="F36" s="44"/>
      <c r="G36" s="45">
        <v>0</v>
      </c>
      <c r="H36" s="44"/>
      <c r="I36" s="44"/>
      <c r="J36" s="45">
        <v>0</v>
      </c>
      <c r="K36" s="46" t="s">
        <v>100</v>
      </c>
      <c r="L36" s="46" t="s">
        <v>100</v>
      </c>
      <c r="M36" s="46" t="s">
        <v>100</v>
      </c>
      <c r="N36" s="46" t="s">
        <v>100</v>
      </c>
      <c r="O36" s="46" t="s">
        <v>100</v>
      </c>
      <c r="P36" s="46" t="s">
        <v>100</v>
      </c>
    </row>
    <row r="37" spans="1:16" ht="13.5" thickBot="1">
      <c r="A37" s="43" t="s">
        <v>23</v>
      </c>
      <c r="B37" s="44"/>
      <c r="C37" s="44"/>
      <c r="D37" s="45">
        <v>0</v>
      </c>
      <c r="E37" s="44"/>
      <c r="F37" s="44"/>
      <c r="G37" s="45">
        <v>0</v>
      </c>
      <c r="H37" s="44"/>
      <c r="I37" s="44"/>
      <c r="J37" s="45">
        <v>0</v>
      </c>
      <c r="K37" s="46" t="s">
        <v>100</v>
      </c>
      <c r="L37" s="46" t="s">
        <v>100</v>
      </c>
      <c r="M37" s="46" t="s">
        <v>100</v>
      </c>
      <c r="N37" s="46" t="s">
        <v>100</v>
      </c>
      <c r="O37" s="46" t="s">
        <v>100</v>
      </c>
      <c r="P37" s="46" t="s">
        <v>100</v>
      </c>
    </row>
    <row r="38" spans="1:16" ht="13.5" thickBot="1">
      <c r="A38" s="43" t="s">
        <v>24</v>
      </c>
      <c r="B38" s="44"/>
      <c r="C38" s="44"/>
      <c r="D38" s="45">
        <v>0</v>
      </c>
      <c r="E38" s="44">
        <v>25</v>
      </c>
      <c r="F38" s="44">
        <v>43</v>
      </c>
      <c r="G38" s="45">
        <v>0.9405074365704288</v>
      </c>
      <c r="H38" s="44">
        <v>60</v>
      </c>
      <c r="I38" s="44">
        <v>97</v>
      </c>
      <c r="J38" s="45">
        <v>1.77007299270073</v>
      </c>
      <c r="K38" s="46" t="s">
        <v>100</v>
      </c>
      <c r="L38" s="46" t="s">
        <v>100</v>
      </c>
      <c r="M38" s="46" t="s">
        <v>100</v>
      </c>
      <c r="N38" s="46" t="s">
        <v>100</v>
      </c>
      <c r="O38" s="46">
        <v>41.66666666666667</v>
      </c>
      <c r="P38" s="46">
        <v>44.329896907216494</v>
      </c>
    </row>
    <row r="39" spans="1:16" ht="13.5" thickBot="1">
      <c r="A39" s="43" t="s">
        <v>27</v>
      </c>
      <c r="B39" s="44"/>
      <c r="C39" s="44"/>
      <c r="D39" s="45">
        <v>0</v>
      </c>
      <c r="E39" s="44">
        <v>3</v>
      </c>
      <c r="F39" s="44">
        <v>3</v>
      </c>
      <c r="G39" s="45">
        <v>0.06561679790026247</v>
      </c>
      <c r="H39" s="44">
        <v>1</v>
      </c>
      <c r="I39" s="44">
        <v>2</v>
      </c>
      <c r="J39" s="45">
        <v>0.0364963503649635</v>
      </c>
      <c r="K39" s="46" t="s">
        <v>100</v>
      </c>
      <c r="L39" s="46" t="s">
        <v>100</v>
      </c>
      <c r="M39" s="46" t="s">
        <v>100</v>
      </c>
      <c r="N39" s="46" t="s">
        <v>100</v>
      </c>
      <c r="O39" s="46">
        <v>300</v>
      </c>
      <c r="P39" s="46">
        <v>150</v>
      </c>
    </row>
    <row r="40" spans="1:16" ht="13.5" thickBot="1">
      <c r="A40" s="43" t="s">
        <v>92</v>
      </c>
      <c r="B40" s="44"/>
      <c r="C40" s="44"/>
      <c r="D40" s="45">
        <v>0</v>
      </c>
      <c r="E40" s="44"/>
      <c r="F40" s="44"/>
      <c r="G40" s="45">
        <v>0</v>
      </c>
      <c r="H40" s="44"/>
      <c r="I40" s="44"/>
      <c r="J40" s="45">
        <v>0</v>
      </c>
      <c r="K40" s="46"/>
      <c r="L40" s="46"/>
      <c r="M40" s="46"/>
      <c r="N40" s="46"/>
      <c r="O40" s="46"/>
      <c r="P40" s="46"/>
    </row>
    <row r="41" spans="1:16" ht="13.5" thickBot="1">
      <c r="A41" s="43" t="s">
        <v>28</v>
      </c>
      <c r="B41" s="44"/>
      <c r="C41" s="44"/>
      <c r="D41" s="45">
        <v>0</v>
      </c>
      <c r="E41" s="44"/>
      <c r="F41" s="44"/>
      <c r="G41" s="45">
        <v>0</v>
      </c>
      <c r="H41" s="44">
        <v>9</v>
      </c>
      <c r="I41" s="44">
        <v>12</v>
      </c>
      <c r="J41" s="45">
        <v>0.21897810218978103</v>
      </c>
      <c r="K41" s="46" t="s">
        <v>100</v>
      </c>
      <c r="L41" s="46" t="s">
        <v>100</v>
      </c>
      <c r="M41" s="46" t="s">
        <v>100</v>
      </c>
      <c r="N41" s="46" t="s">
        <v>100</v>
      </c>
      <c r="O41" s="46" t="s">
        <v>100</v>
      </c>
      <c r="P41" s="46" t="s">
        <v>100</v>
      </c>
    </row>
    <row r="42" spans="1:16" ht="13.5" thickBot="1">
      <c r="A42" s="43" t="s">
        <v>29</v>
      </c>
      <c r="B42" s="44"/>
      <c r="C42" s="44"/>
      <c r="D42" s="45">
        <v>0</v>
      </c>
      <c r="E42" s="44"/>
      <c r="F42" s="44"/>
      <c r="G42" s="45">
        <v>0</v>
      </c>
      <c r="H42" s="44">
        <v>1</v>
      </c>
      <c r="I42" s="44">
        <v>8</v>
      </c>
      <c r="J42" s="45">
        <v>0.145985401459854</v>
      </c>
      <c r="K42" s="46" t="s">
        <v>100</v>
      </c>
      <c r="L42" s="46" t="s">
        <v>100</v>
      </c>
      <c r="M42" s="46" t="s">
        <v>100</v>
      </c>
      <c r="N42" s="46" t="s">
        <v>100</v>
      </c>
      <c r="O42" s="46" t="s">
        <v>100</v>
      </c>
      <c r="P42" s="46" t="s">
        <v>100</v>
      </c>
    </row>
    <row r="43" spans="1:16" ht="13.5" thickBot="1">
      <c r="A43" s="43" t="s">
        <v>62</v>
      </c>
      <c r="B43" s="44"/>
      <c r="C43" s="44"/>
      <c r="D43" s="45">
        <v>0</v>
      </c>
      <c r="E43" s="44"/>
      <c r="F43" s="44"/>
      <c r="G43" s="45">
        <v>0</v>
      </c>
      <c r="H43" s="44">
        <v>2</v>
      </c>
      <c r="I43" s="44">
        <v>4</v>
      </c>
      <c r="J43" s="45">
        <v>0.072992700729927</v>
      </c>
      <c r="K43" s="46" t="s">
        <v>100</v>
      </c>
      <c r="L43" s="46" t="s">
        <v>100</v>
      </c>
      <c r="M43" s="46" t="s">
        <v>100</v>
      </c>
      <c r="N43" s="46" t="s">
        <v>100</v>
      </c>
      <c r="O43" s="46" t="s">
        <v>100</v>
      </c>
      <c r="P43" s="46" t="s">
        <v>100</v>
      </c>
    </row>
    <row r="44" spans="1:16" ht="13.5" thickBot="1">
      <c r="A44" s="43" t="s">
        <v>32</v>
      </c>
      <c r="B44" s="44"/>
      <c r="C44" s="44"/>
      <c r="D44" s="45">
        <v>0</v>
      </c>
      <c r="E44" s="44">
        <v>1</v>
      </c>
      <c r="F44" s="44">
        <v>5</v>
      </c>
      <c r="G44" s="45">
        <v>0.10936132983377078</v>
      </c>
      <c r="H44" s="44">
        <v>2</v>
      </c>
      <c r="I44" s="44">
        <v>4</v>
      </c>
      <c r="J44" s="45">
        <v>0.072992700729927</v>
      </c>
      <c r="K44" s="46" t="s">
        <v>100</v>
      </c>
      <c r="L44" s="46" t="s">
        <v>100</v>
      </c>
      <c r="M44" s="46" t="s">
        <v>100</v>
      </c>
      <c r="N44" s="46" t="s">
        <v>100</v>
      </c>
      <c r="O44" s="46">
        <v>50</v>
      </c>
      <c r="P44" s="46">
        <v>125</v>
      </c>
    </row>
    <row r="45" spans="1:16" ht="13.5" thickBot="1">
      <c r="A45" s="43" t="s">
        <v>33</v>
      </c>
      <c r="B45" s="44"/>
      <c r="C45" s="44"/>
      <c r="D45" s="45">
        <v>0</v>
      </c>
      <c r="E45" s="44"/>
      <c r="F45" s="44"/>
      <c r="G45" s="45">
        <v>0</v>
      </c>
      <c r="H45" s="44"/>
      <c r="I45" s="44"/>
      <c r="J45" s="45">
        <v>0</v>
      </c>
      <c r="K45" s="46" t="s">
        <v>100</v>
      </c>
      <c r="L45" s="46" t="s">
        <v>100</v>
      </c>
      <c r="M45" s="46" t="s">
        <v>100</v>
      </c>
      <c r="N45" s="46" t="s">
        <v>100</v>
      </c>
      <c r="O45" s="46" t="s">
        <v>100</v>
      </c>
      <c r="P45" s="46" t="s">
        <v>100</v>
      </c>
    </row>
    <row r="46" spans="1:16" ht="13.5" thickBot="1">
      <c r="A46" s="43" t="s">
        <v>37</v>
      </c>
      <c r="B46" s="44"/>
      <c r="C46" s="44"/>
      <c r="D46" s="45">
        <v>0</v>
      </c>
      <c r="E46" s="44"/>
      <c r="F46" s="44"/>
      <c r="G46" s="45">
        <v>0</v>
      </c>
      <c r="H46" s="44"/>
      <c r="I46" s="44"/>
      <c r="J46" s="45">
        <v>0</v>
      </c>
      <c r="K46" s="46" t="s">
        <v>100</v>
      </c>
      <c r="L46" s="46" t="s">
        <v>100</v>
      </c>
      <c r="M46" s="46" t="s">
        <v>100</v>
      </c>
      <c r="N46" s="46" t="s">
        <v>100</v>
      </c>
      <c r="O46" s="46" t="s">
        <v>100</v>
      </c>
      <c r="P46" s="46" t="s">
        <v>100</v>
      </c>
    </row>
    <row r="47" spans="1:16" ht="13.5" thickBot="1">
      <c r="A47" s="43" t="s">
        <v>38</v>
      </c>
      <c r="B47" s="44"/>
      <c r="C47" s="44"/>
      <c r="D47" s="45">
        <v>0</v>
      </c>
      <c r="E47" s="44">
        <v>3</v>
      </c>
      <c r="F47" s="44">
        <v>7</v>
      </c>
      <c r="G47" s="45">
        <v>0.15310586176727908</v>
      </c>
      <c r="H47" s="44">
        <v>3</v>
      </c>
      <c r="I47" s="44">
        <v>4</v>
      </c>
      <c r="J47" s="45">
        <v>0.072992700729927</v>
      </c>
      <c r="K47" s="46" t="s">
        <v>100</v>
      </c>
      <c r="L47" s="46" t="s">
        <v>100</v>
      </c>
      <c r="M47" s="46" t="s">
        <v>100</v>
      </c>
      <c r="N47" s="46" t="s">
        <v>100</v>
      </c>
      <c r="O47" s="46">
        <v>100</v>
      </c>
      <c r="P47" s="46">
        <v>175</v>
      </c>
    </row>
    <row r="48" spans="1:16" ht="13.5" thickBot="1">
      <c r="A48" s="43" t="s">
        <v>41</v>
      </c>
      <c r="B48" s="44"/>
      <c r="C48" s="44"/>
      <c r="D48" s="45">
        <v>0</v>
      </c>
      <c r="E48" s="44">
        <v>11</v>
      </c>
      <c r="F48" s="44">
        <v>18</v>
      </c>
      <c r="G48" s="45">
        <v>0.39370078740157477</v>
      </c>
      <c r="H48" s="44">
        <v>13</v>
      </c>
      <c r="I48" s="44">
        <v>37</v>
      </c>
      <c r="J48" s="45">
        <v>0.6751824817518248</v>
      </c>
      <c r="K48" s="46" t="s">
        <v>100</v>
      </c>
      <c r="L48" s="46" t="s">
        <v>100</v>
      </c>
      <c r="M48" s="46" t="s">
        <v>100</v>
      </c>
      <c r="N48" s="46" t="s">
        <v>100</v>
      </c>
      <c r="O48" s="46">
        <v>84.61538461538461</v>
      </c>
      <c r="P48" s="46">
        <v>48.64864864864865</v>
      </c>
    </row>
    <row r="49" spans="1:16" ht="13.5" thickBot="1">
      <c r="A49" s="43" t="s">
        <v>43</v>
      </c>
      <c r="B49" s="44"/>
      <c r="C49" s="44"/>
      <c r="D49" s="45">
        <v>0</v>
      </c>
      <c r="E49" s="44"/>
      <c r="F49" s="44"/>
      <c r="G49" s="45">
        <v>0</v>
      </c>
      <c r="H49" s="44">
        <v>3</v>
      </c>
      <c r="I49" s="44">
        <v>7</v>
      </c>
      <c r="J49" s="45">
        <v>0.12773722627737227</v>
      </c>
      <c r="K49" s="46" t="s">
        <v>100</v>
      </c>
      <c r="L49" s="46" t="s">
        <v>100</v>
      </c>
      <c r="M49" s="46" t="s">
        <v>100</v>
      </c>
      <c r="N49" s="46" t="s">
        <v>100</v>
      </c>
      <c r="O49" s="46" t="s">
        <v>100</v>
      </c>
      <c r="P49" s="46" t="s">
        <v>100</v>
      </c>
    </row>
    <row r="50" spans="1:16" ht="13.5" thickBot="1">
      <c r="A50" s="43" t="s">
        <v>44</v>
      </c>
      <c r="B50" s="44"/>
      <c r="C50" s="44"/>
      <c r="D50" s="45">
        <v>0</v>
      </c>
      <c r="E50" s="44">
        <v>4</v>
      </c>
      <c r="F50" s="44">
        <v>4</v>
      </c>
      <c r="G50" s="45">
        <v>0.08748906386701663</v>
      </c>
      <c r="H50" s="44">
        <v>8</v>
      </c>
      <c r="I50" s="44">
        <v>20</v>
      </c>
      <c r="J50" s="45">
        <v>0.36496350364963503</v>
      </c>
      <c r="K50" s="46" t="s">
        <v>100</v>
      </c>
      <c r="L50" s="46" t="s">
        <v>100</v>
      </c>
      <c r="M50" s="46" t="s">
        <v>100</v>
      </c>
      <c r="N50" s="46" t="s">
        <v>100</v>
      </c>
      <c r="O50" s="46">
        <v>50</v>
      </c>
      <c r="P50" s="46">
        <v>20</v>
      </c>
    </row>
    <row r="51" spans="1:16" ht="13.5" thickBot="1">
      <c r="A51" s="43" t="s">
        <v>45</v>
      </c>
      <c r="B51" s="44"/>
      <c r="C51" s="44"/>
      <c r="D51" s="45">
        <v>0</v>
      </c>
      <c r="E51" s="44">
        <v>8</v>
      </c>
      <c r="F51" s="44">
        <v>19</v>
      </c>
      <c r="G51" s="45">
        <v>0.41557305336832895</v>
      </c>
      <c r="H51" s="44">
        <v>51</v>
      </c>
      <c r="I51" s="44">
        <v>195</v>
      </c>
      <c r="J51" s="45">
        <v>3.5583941605839415</v>
      </c>
      <c r="K51" s="46" t="s">
        <v>100</v>
      </c>
      <c r="L51" s="46" t="s">
        <v>100</v>
      </c>
      <c r="M51" s="46" t="s">
        <v>100</v>
      </c>
      <c r="N51" s="46" t="s">
        <v>100</v>
      </c>
      <c r="O51" s="46">
        <v>15.686274509803921</v>
      </c>
      <c r="P51" s="46">
        <v>9.743589743589745</v>
      </c>
    </row>
    <row r="52" spans="1:16" ht="13.5" thickBot="1">
      <c r="A52" s="43" t="s">
        <v>46</v>
      </c>
      <c r="B52" s="44"/>
      <c r="C52" s="44"/>
      <c r="D52" s="45">
        <v>0</v>
      </c>
      <c r="E52" s="44"/>
      <c r="F52" s="44"/>
      <c r="G52" s="45">
        <v>0</v>
      </c>
      <c r="H52" s="44">
        <v>1</v>
      </c>
      <c r="I52" s="44">
        <v>5</v>
      </c>
      <c r="J52" s="45">
        <v>0.09124087591240876</v>
      </c>
      <c r="K52" s="46" t="s">
        <v>100</v>
      </c>
      <c r="L52" s="46" t="s">
        <v>100</v>
      </c>
      <c r="M52" s="46" t="s">
        <v>100</v>
      </c>
      <c r="N52" s="46" t="s">
        <v>100</v>
      </c>
      <c r="O52" s="46" t="s">
        <v>100</v>
      </c>
      <c r="P52" s="46" t="s">
        <v>100</v>
      </c>
    </row>
    <row r="53" spans="1:16" ht="13.5" thickBot="1">
      <c r="A53" s="43" t="s">
        <v>48</v>
      </c>
      <c r="B53" s="44"/>
      <c r="C53" s="44"/>
      <c r="D53" s="45">
        <v>0</v>
      </c>
      <c r="E53" s="44"/>
      <c r="F53" s="44"/>
      <c r="G53" s="45">
        <v>0</v>
      </c>
      <c r="H53" s="44"/>
      <c r="I53" s="44"/>
      <c r="J53" s="45">
        <v>0</v>
      </c>
      <c r="K53" s="46" t="s">
        <v>100</v>
      </c>
      <c r="L53" s="46" t="s">
        <v>100</v>
      </c>
      <c r="M53" s="46" t="s">
        <v>100</v>
      </c>
      <c r="N53" s="46" t="s">
        <v>100</v>
      </c>
      <c r="O53" s="46" t="s">
        <v>100</v>
      </c>
      <c r="P53" s="46" t="s">
        <v>100</v>
      </c>
    </row>
    <row r="54" spans="1:16" ht="13.5" thickBot="1">
      <c r="A54" s="43" t="s">
        <v>75</v>
      </c>
      <c r="B54" s="44"/>
      <c r="C54" s="44"/>
      <c r="D54" s="45">
        <v>0</v>
      </c>
      <c r="E54" s="44"/>
      <c r="F54" s="44"/>
      <c r="G54" s="45">
        <v>0</v>
      </c>
      <c r="H54" s="44"/>
      <c r="I54" s="44"/>
      <c r="J54" s="45">
        <v>0</v>
      </c>
      <c r="K54" s="46" t="s">
        <v>100</v>
      </c>
      <c r="L54" s="46" t="s">
        <v>100</v>
      </c>
      <c r="M54" s="46" t="s">
        <v>100</v>
      </c>
      <c r="N54" s="46" t="s">
        <v>100</v>
      </c>
      <c r="O54" s="46" t="s">
        <v>100</v>
      </c>
      <c r="P54" s="46" t="s">
        <v>100</v>
      </c>
    </row>
    <row r="55" spans="1:16" ht="13.5" thickBot="1">
      <c r="A55" s="43" t="s">
        <v>76</v>
      </c>
      <c r="B55" s="44"/>
      <c r="C55" s="44"/>
      <c r="D55" s="45">
        <v>0</v>
      </c>
      <c r="E55" s="44"/>
      <c r="F55" s="44"/>
      <c r="G55" s="45">
        <v>0</v>
      </c>
      <c r="H55" s="44"/>
      <c r="I55" s="44"/>
      <c r="J55" s="45">
        <v>0</v>
      </c>
      <c r="K55" s="46" t="s">
        <v>100</v>
      </c>
      <c r="L55" s="46" t="s">
        <v>100</v>
      </c>
      <c r="M55" s="46" t="s">
        <v>100</v>
      </c>
      <c r="N55" s="46" t="s">
        <v>100</v>
      </c>
      <c r="O55" s="46" t="s">
        <v>100</v>
      </c>
      <c r="P55" s="46" t="s">
        <v>100</v>
      </c>
    </row>
    <row r="56" spans="1:16" ht="13.5" thickBot="1">
      <c r="A56" s="43" t="s">
        <v>64</v>
      </c>
      <c r="B56" s="44"/>
      <c r="C56" s="44"/>
      <c r="D56" s="45">
        <v>0</v>
      </c>
      <c r="E56" s="44"/>
      <c r="F56" s="44"/>
      <c r="G56" s="45">
        <v>0</v>
      </c>
      <c r="H56" s="44"/>
      <c r="I56" s="44"/>
      <c r="J56" s="45">
        <v>0</v>
      </c>
      <c r="K56" s="46" t="s">
        <v>100</v>
      </c>
      <c r="L56" s="46" t="s">
        <v>100</v>
      </c>
      <c r="M56" s="46" t="s">
        <v>100</v>
      </c>
      <c r="N56" s="46" t="s">
        <v>100</v>
      </c>
      <c r="O56" s="46" t="s">
        <v>100</v>
      </c>
      <c r="P56" s="46" t="s">
        <v>100</v>
      </c>
    </row>
    <row r="57" spans="1:16" ht="13.5" thickBot="1">
      <c r="A57" s="43" t="s">
        <v>40</v>
      </c>
      <c r="B57" s="44"/>
      <c r="C57" s="44"/>
      <c r="D57" s="45">
        <v>0</v>
      </c>
      <c r="E57" s="44">
        <v>10</v>
      </c>
      <c r="F57" s="44">
        <v>22</v>
      </c>
      <c r="G57" s="45">
        <v>0.4811898512685914</v>
      </c>
      <c r="H57" s="44">
        <v>80</v>
      </c>
      <c r="I57" s="44">
        <v>211</v>
      </c>
      <c r="J57" s="45">
        <v>3.8503649635036497</v>
      </c>
      <c r="K57" s="46" t="s">
        <v>100</v>
      </c>
      <c r="L57" s="46" t="s">
        <v>100</v>
      </c>
      <c r="M57" s="46" t="s">
        <v>100</v>
      </c>
      <c r="N57" s="46" t="s">
        <v>100</v>
      </c>
      <c r="O57" s="46">
        <v>12.5</v>
      </c>
      <c r="P57" s="46">
        <v>10.42654028436019</v>
      </c>
    </row>
    <row r="58" spans="1:16" ht="13.5" thickBot="1">
      <c r="A58" s="43" t="s">
        <v>65</v>
      </c>
      <c r="B58" s="44"/>
      <c r="C58" s="44"/>
      <c r="D58" s="45">
        <v>0</v>
      </c>
      <c r="E58" s="44"/>
      <c r="F58" s="44"/>
      <c r="G58" s="45">
        <v>0</v>
      </c>
      <c r="H58" s="44"/>
      <c r="I58" s="44"/>
      <c r="J58" s="45">
        <v>0</v>
      </c>
      <c r="K58" s="46" t="s">
        <v>100</v>
      </c>
      <c r="L58" s="46" t="s">
        <v>100</v>
      </c>
      <c r="M58" s="46" t="s">
        <v>100</v>
      </c>
      <c r="N58" s="46" t="s">
        <v>100</v>
      </c>
      <c r="O58" s="46" t="s">
        <v>100</v>
      </c>
      <c r="P58" s="46" t="s">
        <v>100</v>
      </c>
    </row>
    <row r="59" spans="1:16" ht="13.5" thickBot="1">
      <c r="A59" s="43" t="s">
        <v>77</v>
      </c>
      <c r="B59" s="44"/>
      <c r="C59" s="44"/>
      <c r="D59" s="45">
        <v>0</v>
      </c>
      <c r="E59" s="44"/>
      <c r="F59" s="44"/>
      <c r="G59" s="45">
        <v>0</v>
      </c>
      <c r="H59" s="44"/>
      <c r="I59" s="44"/>
      <c r="J59" s="45">
        <v>0</v>
      </c>
      <c r="K59" s="46" t="s">
        <v>100</v>
      </c>
      <c r="L59" s="46" t="s">
        <v>100</v>
      </c>
      <c r="M59" s="46" t="s">
        <v>100</v>
      </c>
      <c r="N59" s="46" t="s">
        <v>100</v>
      </c>
      <c r="O59" s="46" t="s">
        <v>100</v>
      </c>
      <c r="P59" s="46" t="s">
        <v>100</v>
      </c>
    </row>
    <row r="60" spans="1:16" ht="13.5" thickBot="1">
      <c r="A60" s="43" t="s">
        <v>66</v>
      </c>
      <c r="B60" s="44"/>
      <c r="C60" s="44"/>
      <c r="D60" s="45">
        <v>0</v>
      </c>
      <c r="E60" s="44">
        <v>3</v>
      </c>
      <c r="F60" s="44">
        <v>6</v>
      </c>
      <c r="G60" s="45">
        <v>0.13123359580052493</v>
      </c>
      <c r="H60" s="44"/>
      <c r="I60" s="44"/>
      <c r="J60" s="45">
        <v>0</v>
      </c>
      <c r="K60" s="46" t="s">
        <v>100</v>
      </c>
      <c r="L60" s="46" t="s">
        <v>100</v>
      </c>
      <c r="M60" s="46" t="s">
        <v>100</v>
      </c>
      <c r="N60" s="46" t="s">
        <v>100</v>
      </c>
      <c r="O60" s="46" t="s">
        <v>100</v>
      </c>
      <c r="P60" s="46" t="s">
        <v>100</v>
      </c>
    </row>
    <row r="61" spans="1:16" ht="13.5" thickBot="1">
      <c r="A61" s="43" t="s">
        <v>78</v>
      </c>
      <c r="B61" s="44"/>
      <c r="C61" s="44"/>
      <c r="D61" s="45">
        <v>0</v>
      </c>
      <c r="E61" s="44"/>
      <c r="F61" s="44"/>
      <c r="G61" s="45">
        <v>0</v>
      </c>
      <c r="H61" s="44"/>
      <c r="I61" s="44"/>
      <c r="J61" s="45">
        <v>0</v>
      </c>
      <c r="K61" s="46" t="s">
        <v>100</v>
      </c>
      <c r="L61" s="46" t="s">
        <v>100</v>
      </c>
      <c r="M61" s="46" t="s">
        <v>100</v>
      </c>
      <c r="N61" s="46" t="s">
        <v>100</v>
      </c>
      <c r="O61" s="46" t="s">
        <v>100</v>
      </c>
      <c r="P61" s="46" t="s">
        <v>100</v>
      </c>
    </row>
    <row r="62" spans="1:16" ht="13.5" thickBot="1">
      <c r="A62" s="43" t="s">
        <v>79</v>
      </c>
      <c r="B62" s="44"/>
      <c r="C62" s="44"/>
      <c r="D62" s="45">
        <v>0</v>
      </c>
      <c r="E62" s="44"/>
      <c r="F62" s="44"/>
      <c r="G62" s="45">
        <v>0</v>
      </c>
      <c r="H62" s="44"/>
      <c r="I62" s="44"/>
      <c r="J62" s="45">
        <v>0</v>
      </c>
      <c r="K62" s="46" t="s">
        <v>100</v>
      </c>
      <c r="L62" s="46" t="s">
        <v>100</v>
      </c>
      <c r="M62" s="46" t="s">
        <v>100</v>
      </c>
      <c r="N62" s="46" t="s">
        <v>100</v>
      </c>
      <c r="O62" s="46" t="s">
        <v>100</v>
      </c>
      <c r="P62" s="46" t="s">
        <v>100</v>
      </c>
    </row>
    <row r="63" spans="1:16" ht="13.5" thickBot="1">
      <c r="A63" s="43" t="s">
        <v>67</v>
      </c>
      <c r="B63" s="44"/>
      <c r="C63" s="44"/>
      <c r="D63" s="45">
        <v>0</v>
      </c>
      <c r="E63" s="44"/>
      <c r="F63" s="44"/>
      <c r="G63" s="45">
        <v>0</v>
      </c>
      <c r="H63" s="44">
        <v>1</v>
      </c>
      <c r="I63" s="44">
        <v>3</v>
      </c>
      <c r="J63" s="45">
        <v>0.05474452554744526</v>
      </c>
      <c r="K63" s="46" t="s">
        <v>100</v>
      </c>
      <c r="L63" s="46" t="s">
        <v>100</v>
      </c>
      <c r="M63" s="46" t="s">
        <v>100</v>
      </c>
      <c r="N63" s="46" t="s">
        <v>100</v>
      </c>
      <c r="O63" s="46" t="s">
        <v>100</v>
      </c>
      <c r="P63" s="46" t="s">
        <v>100</v>
      </c>
    </row>
    <row r="64" spans="1:16" ht="13.5" thickBot="1">
      <c r="A64" s="43" t="s">
        <v>80</v>
      </c>
      <c r="B64" s="44"/>
      <c r="C64" s="44"/>
      <c r="D64" s="45">
        <v>0</v>
      </c>
      <c r="E64" s="44"/>
      <c r="F64" s="44"/>
      <c r="G64" s="45">
        <v>0</v>
      </c>
      <c r="H64" s="44"/>
      <c r="I64" s="44"/>
      <c r="J64" s="45">
        <v>0</v>
      </c>
      <c r="K64" s="46" t="s">
        <v>100</v>
      </c>
      <c r="L64" s="46" t="s">
        <v>100</v>
      </c>
      <c r="M64" s="46" t="s">
        <v>100</v>
      </c>
      <c r="N64" s="46" t="s">
        <v>100</v>
      </c>
      <c r="O64" s="46" t="s">
        <v>100</v>
      </c>
      <c r="P64" s="46" t="s">
        <v>100</v>
      </c>
    </row>
    <row r="65" spans="1:16" ht="13.5" thickBot="1">
      <c r="A65" s="43" t="s">
        <v>81</v>
      </c>
      <c r="B65" s="44"/>
      <c r="C65" s="44"/>
      <c r="D65" s="45">
        <v>0</v>
      </c>
      <c r="E65" s="44"/>
      <c r="F65" s="44"/>
      <c r="G65" s="45">
        <v>0</v>
      </c>
      <c r="H65" s="44"/>
      <c r="I65" s="44"/>
      <c r="J65" s="45">
        <v>0</v>
      </c>
      <c r="K65" s="46" t="s">
        <v>100</v>
      </c>
      <c r="L65" s="46" t="s">
        <v>100</v>
      </c>
      <c r="M65" s="46" t="s">
        <v>100</v>
      </c>
      <c r="N65" s="46" t="s">
        <v>100</v>
      </c>
      <c r="O65" s="46" t="s">
        <v>100</v>
      </c>
      <c r="P65" s="46" t="s">
        <v>100</v>
      </c>
    </row>
    <row r="66" spans="1:16" ht="13.5" thickBot="1">
      <c r="A66" s="43" t="s">
        <v>68</v>
      </c>
      <c r="B66" s="44"/>
      <c r="C66" s="44"/>
      <c r="D66" s="45">
        <v>0</v>
      </c>
      <c r="E66" s="44"/>
      <c r="F66" s="44"/>
      <c r="G66" s="45">
        <v>0</v>
      </c>
      <c r="H66" s="44">
        <v>1</v>
      </c>
      <c r="I66" s="44">
        <v>1</v>
      </c>
      <c r="J66" s="45">
        <v>0.01824817518248175</v>
      </c>
      <c r="K66" s="46" t="s">
        <v>100</v>
      </c>
      <c r="L66" s="46" t="s">
        <v>100</v>
      </c>
      <c r="M66" s="46" t="s">
        <v>100</v>
      </c>
      <c r="N66" s="46" t="s">
        <v>100</v>
      </c>
      <c r="O66" s="46" t="s">
        <v>100</v>
      </c>
      <c r="P66" s="46" t="s">
        <v>100</v>
      </c>
    </row>
    <row r="67" spans="1:16" ht="13.5" thickBot="1">
      <c r="A67" s="43" t="s">
        <v>25</v>
      </c>
      <c r="B67" s="44"/>
      <c r="C67" s="44"/>
      <c r="D67" s="45">
        <v>0</v>
      </c>
      <c r="E67" s="44"/>
      <c r="F67" s="44"/>
      <c r="G67" s="45">
        <v>0</v>
      </c>
      <c r="H67" s="44"/>
      <c r="I67" s="44"/>
      <c r="J67" s="45">
        <v>0</v>
      </c>
      <c r="K67" s="46" t="s">
        <v>100</v>
      </c>
      <c r="L67" s="46" t="s">
        <v>100</v>
      </c>
      <c r="M67" s="46" t="s">
        <v>100</v>
      </c>
      <c r="N67" s="46" t="s">
        <v>100</v>
      </c>
      <c r="O67" s="46" t="s">
        <v>100</v>
      </c>
      <c r="P67" s="46" t="s">
        <v>100</v>
      </c>
    </row>
    <row r="68" spans="1:16" ht="13.5" thickBot="1">
      <c r="A68" s="43" t="s">
        <v>82</v>
      </c>
      <c r="B68" s="44"/>
      <c r="C68" s="44"/>
      <c r="D68" s="45">
        <v>0</v>
      </c>
      <c r="E68" s="44"/>
      <c r="F68" s="44"/>
      <c r="G68" s="45">
        <v>0</v>
      </c>
      <c r="H68" s="44"/>
      <c r="I68" s="44"/>
      <c r="J68" s="45">
        <v>0</v>
      </c>
      <c r="K68" s="46" t="s">
        <v>100</v>
      </c>
      <c r="L68" s="46" t="s">
        <v>100</v>
      </c>
      <c r="M68" s="46" t="s">
        <v>100</v>
      </c>
      <c r="N68" s="46" t="s">
        <v>100</v>
      </c>
      <c r="O68" s="46" t="s">
        <v>100</v>
      </c>
      <c r="P68" s="46" t="s">
        <v>100</v>
      </c>
    </row>
    <row r="69" spans="1:16" ht="13.5" thickBot="1">
      <c r="A69" s="43" t="s">
        <v>83</v>
      </c>
      <c r="B69" s="44"/>
      <c r="C69" s="44"/>
      <c r="D69" s="45">
        <v>0</v>
      </c>
      <c r="E69" s="44"/>
      <c r="F69" s="44"/>
      <c r="G69" s="45">
        <v>0</v>
      </c>
      <c r="H69" s="44"/>
      <c r="I69" s="44"/>
      <c r="J69" s="45">
        <v>0</v>
      </c>
      <c r="K69" s="46" t="s">
        <v>100</v>
      </c>
      <c r="L69" s="46" t="s">
        <v>100</v>
      </c>
      <c r="M69" s="46" t="s">
        <v>100</v>
      </c>
      <c r="N69" s="46" t="s">
        <v>100</v>
      </c>
      <c r="O69" s="46" t="s">
        <v>100</v>
      </c>
      <c r="P69" s="46" t="s">
        <v>100</v>
      </c>
    </row>
    <row r="70" spans="1:16" ht="13.5" thickBot="1">
      <c r="A70" s="43" t="s">
        <v>84</v>
      </c>
      <c r="B70" s="44"/>
      <c r="C70" s="44"/>
      <c r="D70" s="45">
        <v>0</v>
      </c>
      <c r="E70" s="44"/>
      <c r="F70" s="44"/>
      <c r="G70" s="45">
        <v>0</v>
      </c>
      <c r="H70" s="44"/>
      <c r="I70" s="44"/>
      <c r="J70" s="45">
        <v>0</v>
      </c>
      <c r="K70" s="46" t="s">
        <v>100</v>
      </c>
      <c r="L70" s="46" t="s">
        <v>100</v>
      </c>
      <c r="M70" s="46" t="s">
        <v>100</v>
      </c>
      <c r="N70" s="46" t="s">
        <v>100</v>
      </c>
      <c r="O70" s="46" t="s">
        <v>100</v>
      </c>
      <c r="P70" s="46" t="s">
        <v>100</v>
      </c>
    </row>
    <row r="71" spans="1:16" ht="13.5" thickBot="1">
      <c r="A71" s="43" t="s">
        <v>70</v>
      </c>
      <c r="B71" s="44"/>
      <c r="C71" s="44"/>
      <c r="D71" s="45">
        <v>0</v>
      </c>
      <c r="E71" s="44"/>
      <c r="F71" s="44"/>
      <c r="G71" s="45">
        <v>0</v>
      </c>
      <c r="H71" s="44"/>
      <c r="I71" s="44"/>
      <c r="J71" s="45">
        <v>0</v>
      </c>
      <c r="K71" s="46" t="s">
        <v>100</v>
      </c>
      <c r="L71" s="46" t="s">
        <v>100</v>
      </c>
      <c r="M71" s="46" t="s">
        <v>100</v>
      </c>
      <c r="N71" s="46" t="s">
        <v>100</v>
      </c>
      <c r="O71" s="46" t="s">
        <v>100</v>
      </c>
      <c r="P71" s="46" t="s">
        <v>100</v>
      </c>
    </row>
    <row r="72" spans="1:16" ht="13.5" thickBot="1">
      <c r="A72" s="43" t="s">
        <v>85</v>
      </c>
      <c r="B72" s="44"/>
      <c r="C72" s="44"/>
      <c r="D72" s="45">
        <v>0</v>
      </c>
      <c r="E72" s="44"/>
      <c r="F72" s="44"/>
      <c r="G72" s="45">
        <v>0</v>
      </c>
      <c r="H72" s="44"/>
      <c r="I72" s="44"/>
      <c r="J72" s="45">
        <v>0</v>
      </c>
      <c r="K72" s="46" t="s">
        <v>100</v>
      </c>
      <c r="L72" s="46" t="s">
        <v>100</v>
      </c>
      <c r="M72" s="46" t="s">
        <v>100</v>
      </c>
      <c r="N72" s="46" t="s">
        <v>100</v>
      </c>
      <c r="O72" s="46" t="s">
        <v>100</v>
      </c>
      <c r="P72" s="46" t="s">
        <v>100</v>
      </c>
    </row>
    <row r="73" spans="1:16" ht="13.5" thickBot="1">
      <c r="A73" s="43" t="s">
        <v>86</v>
      </c>
      <c r="B73" s="44"/>
      <c r="C73" s="44"/>
      <c r="D73" s="45">
        <v>0</v>
      </c>
      <c r="E73" s="44"/>
      <c r="F73" s="44"/>
      <c r="G73" s="45">
        <v>0</v>
      </c>
      <c r="H73" s="44"/>
      <c r="I73" s="44"/>
      <c r="J73" s="45">
        <v>0</v>
      </c>
      <c r="K73" s="46" t="s">
        <v>100</v>
      </c>
      <c r="L73" s="46" t="s">
        <v>100</v>
      </c>
      <c r="M73" s="46" t="s">
        <v>100</v>
      </c>
      <c r="N73" s="46" t="s">
        <v>100</v>
      </c>
      <c r="O73" s="46" t="s">
        <v>100</v>
      </c>
      <c r="P73" s="46" t="s">
        <v>100</v>
      </c>
    </row>
    <row r="74" spans="1:16" ht="13.5" thickBot="1">
      <c r="A74" s="43" t="s">
        <v>93</v>
      </c>
      <c r="B74" s="44"/>
      <c r="C74" s="44"/>
      <c r="D74" s="45">
        <v>0</v>
      </c>
      <c r="E74" s="44">
        <v>1</v>
      </c>
      <c r="F74" s="44">
        <v>4</v>
      </c>
      <c r="G74" s="45">
        <v>0.08748906386701663</v>
      </c>
      <c r="H74" s="44"/>
      <c r="I74" s="44"/>
      <c r="J74" s="45">
        <v>0</v>
      </c>
      <c r="K74" s="46"/>
      <c r="L74" s="46"/>
      <c r="M74" s="46"/>
      <c r="N74" s="46"/>
      <c r="O74" s="46"/>
      <c r="P74" s="46"/>
    </row>
    <row r="75" spans="1:16" ht="13.5" thickBot="1">
      <c r="A75" s="43" t="s">
        <v>94</v>
      </c>
      <c r="B75" s="44"/>
      <c r="C75" s="44"/>
      <c r="D75" s="45">
        <v>0</v>
      </c>
      <c r="E75" s="44"/>
      <c r="F75" s="44"/>
      <c r="G75" s="45">
        <v>0</v>
      </c>
      <c r="H75" s="44"/>
      <c r="I75" s="44"/>
      <c r="J75" s="45">
        <v>0</v>
      </c>
      <c r="K75" s="46"/>
      <c r="L75" s="46"/>
      <c r="M75" s="46"/>
      <c r="N75" s="46"/>
      <c r="O75" s="46"/>
      <c r="P75" s="46"/>
    </row>
    <row r="76" spans="1:16" ht="13.5" thickBot="1">
      <c r="A76" s="43" t="s">
        <v>87</v>
      </c>
      <c r="B76" s="44"/>
      <c r="C76" s="44"/>
      <c r="D76" s="45">
        <v>0</v>
      </c>
      <c r="E76" s="44"/>
      <c r="F76" s="44"/>
      <c r="G76" s="45">
        <v>0</v>
      </c>
      <c r="H76" s="44"/>
      <c r="I76" s="44"/>
      <c r="J76" s="45">
        <v>0</v>
      </c>
      <c r="K76" s="46" t="s">
        <v>100</v>
      </c>
      <c r="L76" s="46" t="s">
        <v>100</v>
      </c>
      <c r="M76" s="46" t="s">
        <v>100</v>
      </c>
      <c r="N76" s="46" t="s">
        <v>100</v>
      </c>
      <c r="O76" s="46" t="s">
        <v>100</v>
      </c>
      <c r="P76" s="46" t="s">
        <v>100</v>
      </c>
    </row>
    <row r="77" spans="1:16" ht="13.5" thickBot="1">
      <c r="A77" s="43" t="s">
        <v>71</v>
      </c>
      <c r="B77" s="44"/>
      <c r="C77" s="44"/>
      <c r="D77" s="45">
        <v>0</v>
      </c>
      <c r="E77" s="44">
        <v>1</v>
      </c>
      <c r="F77" s="44">
        <v>2</v>
      </c>
      <c r="G77" s="45">
        <v>0.043744531933508315</v>
      </c>
      <c r="H77" s="44">
        <v>1</v>
      </c>
      <c r="I77" s="44">
        <v>3</v>
      </c>
      <c r="J77" s="45">
        <v>0.05474452554744526</v>
      </c>
      <c r="K77" s="46" t="s">
        <v>100</v>
      </c>
      <c r="L77" s="46" t="s">
        <v>100</v>
      </c>
      <c r="M77" s="46" t="s">
        <v>100</v>
      </c>
      <c r="N77" s="46" t="s">
        <v>100</v>
      </c>
      <c r="O77" s="46">
        <v>100</v>
      </c>
      <c r="P77" s="46">
        <v>66.66666666666666</v>
      </c>
    </row>
    <row r="78" spans="1:16" ht="13.5" thickBot="1">
      <c r="A78" s="43" t="s">
        <v>12</v>
      </c>
      <c r="B78" s="44"/>
      <c r="C78" s="44"/>
      <c r="D78" s="45">
        <v>0</v>
      </c>
      <c r="E78" s="44"/>
      <c r="F78" s="44"/>
      <c r="G78" s="45">
        <v>0</v>
      </c>
      <c r="H78" s="44">
        <v>2</v>
      </c>
      <c r="I78" s="44">
        <v>10</v>
      </c>
      <c r="J78" s="45">
        <v>0.18248175182481752</v>
      </c>
      <c r="K78" s="46" t="s">
        <v>100</v>
      </c>
      <c r="L78" s="46" t="s">
        <v>100</v>
      </c>
      <c r="M78" s="46" t="s">
        <v>100</v>
      </c>
      <c r="N78" s="46" t="s">
        <v>100</v>
      </c>
      <c r="O78" s="46" t="s">
        <v>100</v>
      </c>
      <c r="P78" s="46" t="s">
        <v>100</v>
      </c>
    </row>
    <row r="79" spans="1:16" ht="13.5" thickBot="1">
      <c r="A79" s="43" t="s">
        <v>34</v>
      </c>
      <c r="B79" s="44"/>
      <c r="C79" s="44"/>
      <c r="D79" s="45">
        <v>0</v>
      </c>
      <c r="E79" s="44"/>
      <c r="F79" s="44"/>
      <c r="G79" s="45">
        <v>0</v>
      </c>
      <c r="H79" s="44"/>
      <c r="I79" s="44"/>
      <c r="J79" s="45">
        <v>0</v>
      </c>
      <c r="K79" s="46" t="s">
        <v>100</v>
      </c>
      <c r="L79" s="46" t="s">
        <v>100</v>
      </c>
      <c r="M79" s="46" t="s">
        <v>100</v>
      </c>
      <c r="N79" s="46" t="s">
        <v>100</v>
      </c>
      <c r="O79" s="46" t="s">
        <v>100</v>
      </c>
      <c r="P79" s="46" t="s">
        <v>100</v>
      </c>
    </row>
    <row r="80" spans="1:16" ht="13.5" thickBot="1">
      <c r="A80" s="43" t="s">
        <v>72</v>
      </c>
      <c r="B80" s="44"/>
      <c r="C80" s="44"/>
      <c r="D80" s="45">
        <v>0</v>
      </c>
      <c r="E80" s="44"/>
      <c r="F80" s="44"/>
      <c r="G80" s="45">
        <v>0</v>
      </c>
      <c r="H80" s="44"/>
      <c r="I80" s="44"/>
      <c r="J80" s="45">
        <v>0</v>
      </c>
      <c r="K80" s="46" t="s">
        <v>100</v>
      </c>
      <c r="L80" s="46" t="s">
        <v>100</v>
      </c>
      <c r="M80" s="46" t="s">
        <v>100</v>
      </c>
      <c r="N80" s="46" t="s">
        <v>100</v>
      </c>
      <c r="O80" s="46" t="s">
        <v>100</v>
      </c>
      <c r="P80" s="46" t="s">
        <v>100</v>
      </c>
    </row>
    <row r="81" spans="1:16" ht="15.75" thickBot="1">
      <c r="A81" s="47" t="s">
        <v>50</v>
      </c>
      <c r="B81" s="48">
        <v>129</v>
      </c>
      <c r="C81" s="48">
        <v>1521</v>
      </c>
      <c r="D81" s="49">
        <v>58.32055214723927</v>
      </c>
      <c r="E81" s="48">
        <v>1094</v>
      </c>
      <c r="F81" s="48">
        <v>4572</v>
      </c>
      <c r="G81" s="49">
        <v>74.98769886829588</v>
      </c>
      <c r="H81" s="48">
        <v>1500</v>
      </c>
      <c r="I81" s="48">
        <v>5480</v>
      </c>
      <c r="J81" s="49">
        <v>71.97268190175991</v>
      </c>
      <c r="K81" s="50">
        <v>11.791590493601463</v>
      </c>
      <c r="L81" s="50">
        <v>33.267716535433074</v>
      </c>
      <c r="M81" s="50">
        <v>8.6</v>
      </c>
      <c r="N81" s="50">
        <v>27.755474452554747</v>
      </c>
      <c r="O81" s="50">
        <v>72.93333333333332</v>
      </c>
      <c r="P81" s="50">
        <v>83.43065693430657</v>
      </c>
    </row>
    <row r="82" spans="1:16" ht="15.75" thickBot="1">
      <c r="A82" s="47" t="s">
        <v>51</v>
      </c>
      <c r="B82" s="48">
        <v>103</v>
      </c>
      <c r="C82" s="48">
        <v>1087</v>
      </c>
      <c r="D82" s="49">
        <v>41.67944785276074</v>
      </c>
      <c r="E82" s="48">
        <v>314</v>
      </c>
      <c r="F82" s="48">
        <v>1525</v>
      </c>
      <c r="G82" s="49">
        <v>25.012301131704117</v>
      </c>
      <c r="H82" s="48">
        <v>560</v>
      </c>
      <c r="I82" s="48">
        <v>2134</v>
      </c>
      <c r="J82" s="49">
        <v>28.027318098240084</v>
      </c>
      <c r="K82" s="50">
        <v>32.802547770700635</v>
      </c>
      <c r="L82" s="50">
        <v>71.27868852459017</v>
      </c>
      <c r="M82" s="50">
        <v>18.392857142857146</v>
      </c>
      <c r="N82" s="50">
        <v>50.93720712277413</v>
      </c>
      <c r="O82" s="50">
        <v>56.07142857142857</v>
      </c>
      <c r="P82" s="50">
        <v>71.46204311152765</v>
      </c>
    </row>
    <row r="83" spans="1:16" ht="15.75" thickBot="1">
      <c r="A83" s="47" t="s">
        <v>52</v>
      </c>
      <c r="B83" s="48">
        <v>232</v>
      </c>
      <c r="C83" s="48">
        <v>2608</v>
      </c>
      <c r="D83" s="49">
        <v>100</v>
      </c>
      <c r="E83" s="48">
        <v>1408</v>
      </c>
      <c r="F83" s="48">
        <v>6097</v>
      </c>
      <c r="G83" s="49">
        <v>100</v>
      </c>
      <c r="H83" s="48">
        <v>2060</v>
      </c>
      <c r="I83" s="48">
        <v>7614</v>
      </c>
      <c r="J83" s="49">
        <v>100</v>
      </c>
      <c r="K83" s="50">
        <v>16.477272727272727</v>
      </c>
      <c r="L83" s="50">
        <v>42.77513531244875</v>
      </c>
      <c r="M83" s="50">
        <v>11.262135922330096</v>
      </c>
      <c r="N83" s="50">
        <v>34.252692408720776</v>
      </c>
      <c r="O83" s="50">
        <v>68.3495145631068</v>
      </c>
      <c r="P83" s="50">
        <v>80.0761754662464</v>
      </c>
    </row>
  </sheetData>
  <sheetProtection/>
  <mergeCells count="9">
    <mergeCell ref="A1:P1"/>
    <mergeCell ref="A2:P2"/>
    <mergeCell ref="A4:P4"/>
    <mergeCell ref="B7:D7"/>
    <mergeCell ref="E7:G7"/>
    <mergeCell ref="H7:J7"/>
    <mergeCell ref="K7:L7"/>
    <mergeCell ref="M7:N7"/>
    <mergeCell ref="O7:P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tz-malinska2</cp:lastModifiedBy>
  <cp:lastPrinted>2019-12-10T11:11:45Z</cp:lastPrinted>
  <dcterms:created xsi:type="dcterms:W3CDTF">2007-02-14T09:23:41Z</dcterms:created>
  <dcterms:modified xsi:type="dcterms:W3CDTF">2020-04-06T11:16:15Z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-1830022902</vt:i4>
  </property>
  <property fmtid="{D5CDD505-2E9C-101B-9397-08002B2CF9AE}" pid="3" name="_EmailSubject">
    <vt:lpwstr>Obrasci statistika siječanj 2007.</vt:lpwstr>
  </property>
  <property fmtid="{D5CDD505-2E9C-101B-9397-08002B2CF9AE}" pid="4" name="_AuthorEmail">
    <vt:lpwstr>daniela@tz-pgz.hr</vt:lpwstr>
  </property>
  <property fmtid="{D5CDD505-2E9C-101B-9397-08002B2CF9AE}" pid="5" name="_AuthorEmailDisplayName">
    <vt:lpwstr>Kvarner 6</vt:lpwstr>
  </property>
  <property fmtid="{D5CDD505-2E9C-101B-9397-08002B2CF9AE}" pid="6" name="_ReviewingToolsShownOnce">
    <vt:lpwstr/>
  </property>
</Properties>
</file>